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delacruz\Desktop\"/>
    </mc:Choice>
  </mc:AlternateContent>
  <bookViews>
    <workbookView xWindow="0" yWindow="0" windowWidth="20490" windowHeight="7755"/>
  </bookViews>
  <sheets>
    <sheet name="Evaluación PT 2018" sheetId="9" r:id="rId1"/>
    <sheet name="Resumen de resultados" sheetId="11" r:id="rId2"/>
    <sheet name="Hoja1" sheetId="10" state="hidden" r:id="rId3"/>
  </sheets>
  <externalReferences>
    <externalReference r:id="rId4"/>
    <externalReference r:id="rId5"/>
  </externalReferences>
  <definedNames>
    <definedName name="_xlnm._FilterDatabase" localSheetId="0" hidden="1">'Evaluación PT 2018'!$A$13:$M$57</definedName>
    <definedName name="_xlnm._FilterDatabase" localSheetId="1" hidden="1">'[1]PRELIMINAR POA'!#REF!</definedName>
    <definedName name="_xlnm._FilterDatabase" hidden="1">'[1]PRELIMINAR POA'!#REF!</definedName>
    <definedName name="_xlnm.Print_Area" localSheetId="0">'Evaluación PT 2018'!$A$1:$M$61</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2018'!$12:$15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L57" i="9" l="1"/>
  <c r="G8" i="11" l="1"/>
  <c r="H8" i="11"/>
  <c r="F8" i="11"/>
  <c r="E8" i="11"/>
  <c r="H6" i="11"/>
  <c r="H7" i="11"/>
  <c r="I9" i="11" l="1"/>
  <c r="H9" i="11"/>
  <c r="G9" i="11"/>
  <c r="F9" i="11"/>
  <c r="E9" i="11"/>
  <c r="I8" i="11"/>
  <c r="I7" i="11"/>
  <c r="G7" i="11"/>
  <c r="F7" i="11"/>
  <c r="I6" i="11"/>
  <c r="G6" i="11"/>
  <c r="F6" i="11"/>
  <c r="I10" i="11" l="1"/>
  <c r="H10" i="11"/>
  <c r="G10" i="11"/>
  <c r="F10" i="11"/>
  <c r="E10" i="11"/>
  <c r="J10" i="11" l="1"/>
  <c r="E11" i="11" s="1"/>
  <c r="G11" i="11" l="1"/>
  <c r="I11" i="11"/>
  <c r="F11" i="11"/>
  <c r="H11" i="11"/>
  <c r="J11" i="11" l="1"/>
  <c r="K6" i="11"/>
  <c r="K12" i="11" s="1"/>
</calcChain>
</file>

<file path=xl/sharedStrings.xml><?xml version="1.0" encoding="utf-8"?>
<sst xmlns="http://schemas.openxmlformats.org/spreadsheetml/2006/main" count="268" uniqueCount="199">
  <si>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</si>
  <si>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</si>
  <si>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</si>
  <si>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</si>
  <si>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</si>
  <si>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</si>
  <si>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</si>
  <si>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</si>
  <si>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</si>
  <si>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</si>
  <si>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</si>
  <si>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</si>
  <si>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</si>
  <si>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</si>
  <si>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</si>
  <si>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</si>
  <si>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</si>
  <si>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</si>
  <si>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</si>
  <si>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</si>
  <si>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</si>
  <si>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</si>
  <si>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</si>
  <si>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</si>
  <si>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</si>
  <si>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</si>
  <si>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</si>
  <si>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</si>
  <si>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</si>
  <si>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</si>
  <si>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</si>
  <si>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</si>
  <si>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</si>
  <si>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</si>
  <si>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</si>
  <si>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</si>
  <si>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</si>
  <si>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</si>
  <si>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</si>
  <si>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</si>
  <si>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</si>
  <si>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</si>
  <si>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</si>
  <si>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</si>
  <si>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</si>
  <si>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</si>
  <si>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</si>
  <si>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</si>
  <si>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</si>
  <si>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theme="1"/>
        <rFont val="Times New Roman"/>
        <family val="1"/>
      </rPr>
      <t xml:space="preserve">      </t>
    </r>
    <r>
      <rPr>
        <sz val="14"/>
        <color theme="1"/>
        <rFont val="Calibri"/>
        <family val="2"/>
        <scheme val="minor"/>
      </rPr>
      <t>Gestionar la firma de los funcionarios nombrados por decreto; si aplica.</t>
    </r>
  </si>
  <si>
    <r>
      <t>b)</t>
    </r>
    <r>
      <rPr>
        <sz val="14"/>
        <color theme="1"/>
        <rFont val="Times New Roman"/>
        <family val="1"/>
      </rPr>
      <t xml:space="preserve">      </t>
    </r>
    <r>
      <rPr>
        <sz val="14"/>
        <color theme="1"/>
        <rFont val="Calibri"/>
        <family val="2"/>
        <scheme val="minor"/>
      </rPr>
      <t>Promover el contenido de las pautas éticas entre los funcionarios firmantes.</t>
    </r>
  </si>
  <si>
    <r>
      <t>c) Evaluar la gestión de los firmantes en base al contenido de los códigos de pautas éticas</t>
    </r>
    <r>
      <rPr>
        <b/>
        <sz val="14"/>
        <color rgb="FFFF0000"/>
        <rFont val="Calibri"/>
        <family val="2"/>
        <scheme val="minor"/>
      </rPr>
      <t xml:space="preserve">  </t>
    </r>
  </si>
  <si>
    <t>c) Distribución y promoción de su contenido entre los servidores públicos de la institución.</t>
  </si>
  <si>
    <r>
      <t xml:space="preserve">d) </t>
    </r>
    <r>
      <rPr>
        <sz val="14"/>
        <color theme="1"/>
        <rFont val="Times New Roman"/>
        <family val="1"/>
      </rPr>
      <t> </t>
    </r>
    <r>
      <rPr>
        <sz val="14"/>
        <color theme="1"/>
        <rFont val="Calibri"/>
        <family val="2"/>
        <scheme val="minor"/>
      </rPr>
      <t>Sensibilizar al personal sobre la filosofía institucional, misión, visión y valores institucionales.</t>
    </r>
  </si>
  <si>
    <r>
      <t>b)</t>
    </r>
    <r>
      <rPr>
        <sz val="14"/>
        <color theme="1"/>
        <rFont val="Times New Roman"/>
        <family val="1"/>
      </rPr>
      <t> </t>
    </r>
    <r>
      <rPr>
        <sz val="14"/>
        <color theme="1"/>
        <rFont val="Calibri"/>
        <family val="2"/>
        <scheme val="minor"/>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</si>
  <si>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</si>
  <si>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</si>
  <si>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</si>
  <si>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</si>
  <si>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</si>
  <si>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</si>
  <si>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</si>
  <si>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</si>
  <si>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</si>
  <si>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</si>
  <si>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</si>
  <si>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</si>
  <si>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</si>
  <si>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</si>
  <si>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</si>
  <si>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</si>
  <si>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</si>
  <si>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</si>
  <si>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</si>
  <si>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</si>
  <si>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</si>
  <si>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</si>
  <si>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</si>
  <si>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</si>
  <si>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</si>
  <si>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</si>
  <si>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</si>
  <si>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</si>
  <si>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</si>
  <si>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</si>
  <si>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</si>
  <si>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</si>
  <si>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</si>
  <si>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</si>
  <si>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</si>
  <si>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</si>
  <si>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</si>
  <si>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</si>
  <si>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</si>
  <si>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</si>
  <si>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</si>
  <si>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</si>
  <si>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</si>
  <si>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</si>
  <si>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</si>
  <si>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</si>
  <si>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</si>
  <si>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</si>
  <si>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</si>
  <si>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</si>
  <si>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 xml:space="preserve">Cumplido </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</si>
  <si>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</si>
  <si>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</si>
  <si>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</si>
  <si>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</si>
  <si>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</si>
  <si>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</si>
  <si>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</si>
  <si>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</si>
  <si>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</si>
  <si>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</si>
  <si>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 xml:space="preserve">Leyenda </t>
  </si>
  <si>
    <t>T1</t>
  </si>
  <si>
    <t>Trimestre 1 (enero, febrero, marzo)</t>
  </si>
  <si>
    <t>T2</t>
  </si>
  <si>
    <t>Trimestre 2 (abril, mayo, junio)</t>
  </si>
  <si>
    <t>T3</t>
  </si>
  <si>
    <t>Trimestre 3 (julio, agosto, septiembre)</t>
  </si>
  <si>
    <t>T4</t>
  </si>
  <si>
    <t>Trimestre 4 (octubre, noviembre, diciembre)</t>
  </si>
  <si>
    <t>Fecha de recepción del plan de Trabajo: 15/12/2017</t>
  </si>
  <si>
    <t>Cantidad de Servidores en la institución: 1,404</t>
  </si>
  <si>
    <t>T1/T2/T3/T4</t>
  </si>
  <si>
    <t>T2/T3</t>
  </si>
  <si>
    <t xml:space="preserve">T2 </t>
  </si>
  <si>
    <t>T2/T3/T4</t>
  </si>
  <si>
    <t>T2/T4</t>
  </si>
  <si>
    <t>Aplicamos las encuentas al Personal del Ministerio tal y como estaba pautado en nuestro Plan de Trabajo Aprobado por la DIGEIG</t>
  </si>
  <si>
    <t>19 de febrero de 2018</t>
  </si>
  <si>
    <t>Todos los funcionarios publicos han presentando su Declaración Jurada de Bienes. A la fecha no hay funcionarios nuevos, con permanencia que no hayan presentado, alguno que haya dejado el cargo, o que haya cambiado de posicion dentro de la institucion,</t>
  </si>
  <si>
    <t>El Código de Pautas Eticas fue firmado por los funcionarios de este Ministerio y fue remitido a esa DIGEIG por la pasada Comisión de Etica,</t>
  </si>
  <si>
    <t>Para este período no se estará evaluando esta actividad.</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</si>
  <si>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</si>
  <si>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</si>
  <si>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</si>
  <si>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</si>
  <si>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</si>
  <si>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</si>
  <si>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</si>
  <si>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</si>
  <si>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</si>
  <si>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</si>
  <si>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</si>
  <si>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</si>
  <si>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</si>
  <si>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</si>
  <si>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</si>
  <si>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</si>
  <si>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</si>
  <si>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</si>
  <si>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</si>
  <si>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Esta activdad será realizada  el 19/7/18, debido a que nos resultó imposible obtener la disponibilidad del salón.</t>
  </si>
  <si>
    <t>Se habilitó el correo de quejas y sugerencias para la CEP-MITUR. Correo: comisioneticamitur@sectur.gov.do</t>
  </si>
  <si>
    <t>Tecnico Evaluador: Yaritza Pérez</t>
  </si>
  <si>
    <t>Institución: Ministerio de Turismo (MITUR)</t>
  </si>
  <si>
    <t>Matriz para evaluación del Plan de trabajo 2018</t>
  </si>
  <si>
    <t>18 de septiembre del 2018</t>
  </si>
  <si>
    <t>19 de julio del 2018 y 30 de julio del 2018</t>
  </si>
  <si>
    <t xml:space="preserve">Realizamos dos sensibilizaciones, la correspondiente al trimestre dos y al trimestres 3, toda vez que nos fue imposible realizar la correspondiente al trimestre 2 a tiempo por cuestiones de disponibilidad de los salones de conferencia </t>
  </si>
  <si>
    <t>Solicitamos la reorientación de esta actividad, ya que estamos en proceso de esta actividad con diversos actores de este MITUR</t>
  </si>
  <si>
    <t>Realizamos una sensibilización en conjunto con la Dra. Teodora Castro de la DIGEIG</t>
  </si>
  <si>
    <t>Enviamos a tiempo nuestro plan de trabajo a nuestra coordinadora en la DIGEIG</t>
  </si>
  <si>
    <t>T2:Califica como ''no cumplido'', puesto que no contamos con evidencias de esta actividad.</t>
  </si>
  <si>
    <r>
      <t xml:space="preserve">T2:Califica como ''no cumplido'', para este trimestre, puesto que no contamos con evidencias sobre esta actividad.                                               </t>
    </r>
    <r>
      <rPr>
        <b/>
        <sz val="14"/>
        <rFont val="Arial"/>
        <family val="2"/>
      </rPr>
      <t>T3</t>
    </r>
    <r>
      <rPr>
        <sz val="14"/>
        <rFont val="Arial"/>
        <family val="2"/>
      </rPr>
      <t>: se les otorga una calificación parcial, puesto que ustedes proyectaron realizar 3 sensibilizaciones, y únicamente realizaron dos actividades. Se les otorgó la puntuación corresondiente al T3.</t>
    </r>
  </si>
  <si>
    <t>Todas estas charlas fueron realizadas en fecha 20 de abril del año 2018, 14 de marzo del año 2018 y 21 de junio del año 2018, anexamos todas nuestras evidencias a los fines de constatar esto.</t>
  </si>
  <si>
    <t>T1/T2:Calificación parcial por ser una actividad continua. Sobre este tema se visualiza que sensibilizaron sobre el ''Régimen Ético y Disciplinario'', no así sobre ''Ética en la gestión pública''. Esperando que sea desarrollado para el próximo trimestre.                                                                    T3: califica como cumplido, puesto que nos enviaron la evidencia en el proceso de apelación.</t>
  </si>
  <si>
    <t>T3: califica como ''no cumplido'', puesto que no contamos con evidencias sobre esta actividad. Las reorientaciones se realizan directamente con su técnico asignado, la Sra. Rosmery Hilario.</t>
  </si>
  <si>
    <r>
      <t xml:space="preserve">T2:Califica como ''no cumplido'', puesto que no contamos con evidencias de esta actividad.                                                                                          </t>
    </r>
    <r>
      <rPr>
        <sz val="14"/>
        <rFont val="Arial"/>
        <family val="2"/>
      </rPr>
      <t>T3: se verificó que en el proceso de apelación  ustedes nos enviaron la evidencia sobre esta actividad realizada en fecha 19/7/2018. Como se realizó fuera de plazo, se les otorga una calificación ''parcial''.</t>
    </r>
  </si>
  <si>
    <t xml:space="preserve">Se encuentra en el mural principal de nuestra institución una comunicación en donde se informa a todo el personal los medios disponibles para presentar asesorias y dudas de carácter moral en el ejercicio de sus funciones </t>
  </si>
  <si>
    <t xml:space="preserve">Poseemos 3 buzones para que los servidores públicos de nuestra instución presentes denunicas sobre practicas anti-eticas y corrupcion administrativa. Uno esta ubicado en el primer piso, otro en el cuarto piso y el ultimo en las oficinas de este Ministerio ubicadas en la Avenida 30 de marzo </t>
  </si>
  <si>
    <t xml:space="preserve">El informe fue realizado y se encuentran anexas las evidencias </t>
  </si>
  <si>
    <t>No se han presentados cambios en la CEP MITUR</t>
  </si>
  <si>
    <t xml:space="preserve">Estamos a la espera de DIGEIG para iniciar con estas acciones </t>
  </si>
  <si>
    <t xml:space="preserve">No pudimos realizar esta sensibilizacion, ya que nunca recibimos respuesta por parte de la DIGEIG ante las solicitudes que realizamos de capacitador para impartir este tema, a los fines adjuntamos las evidencias que demustran lo que indicamos </t>
  </si>
  <si>
    <t>Disponemos un medio a traves del cual los servidores públicos pueden solicitar asesoria sobre dudas de carácter moral en el ejercicio de sus funciones y es nuestro correo institucional comisioneticamitur@sectur.gov.do</t>
  </si>
  <si>
    <t>Hasta la fecha no se ha presentado ningun registro de casos de ocurrencia de conflicto de intereses en la institucion</t>
  </si>
  <si>
    <t>Realizamos nuestro informe y se encuentra anexo</t>
  </si>
  <si>
    <t>Elaboramos nuestro mapa diagnostico y se encuentra anexo</t>
  </si>
  <si>
    <t xml:space="preserve">Asistimos a todas la actividades programas por la DIGEIG en este trimestre, de acuerdo a evidencias anexas </t>
  </si>
  <si>
    <t xml:space="preserve">Nos reunimos todos los meses en este trimestre y realizamos nuestras actas </t>
  </si>
  <si>
    <r>
      <t xml:space="preserve">T1/T2:Calificación parcial por ser una actividad continua. Calificación otorgada en función de la evidencia demostrada. Ustedes indicaron sobre este particular que realizaron dos actividades, pero únicamente visualizamos un listado de asistencia. Se reestructuró la calificación otorgada en el T2.                                                                  </t>
    </r>
    <r>
      <rPr>
        <sz val="14"/>
        <color rgb="FFFF0000"/>
        <rFont val="Arial"/>
        <family val="2"/>
      </rPr>
      <t xml:space="preserve">T3: favor completar el nivel de avance para poder evaluar correctamente esta actividad. Recordarles que siempre deben completar (describir) el nivel de avance para poder evaluar correctamente.No presentaron evidencias.                                                                                      </t>
    </r>
    <r>
      <rPr>
        <sz val="14"/>
        <rFont val="Arial"/>
        <family val="2"/>
      </rPr>
      <t>T4: califica como parcial en su conjunto. No se les suma puntuación para el T4, debido a que no presentaron evidencias en este trimestre.</t>
    </r>
  </si>
  <si>
    <r>
      <t>T1: Calificación parcial por ser una actividad continua. Deben disponer igualmente de un ''cuadro control'' para estos fines.                                                                          T2:Calificación parcial por ser una actividad continua. Calificación otorgada en función de la evidencia demostrada. Favor enviar el ''cuadro control'' de asesorías que nos está restando de este segundo trimestre.                                                                          T3: calificación parcial por ser una actividad continua. Se verificó que en la apelación nos remitieron el ''cuadro control'' restante.</t>
    </r>
    <r>
      <rPr>
        <sz val="10"/>
        <rFont val="Calibri"/>
        <family val="2"/>
        <scheme val="minor"/>
      </rPr>
      <t xml:space="preserve">/// Se les restó puntuación debido a que no nos adjuntaron el ''cuadro control'' de solicitudes de asesorías. Ustedes nos muestran un formulario para que los servidores públicos redacten sus dudas, pero no nos envían el cuadro control que debe manejar la CEP para asentar cada solicitud que recibe, pues a esto se refiere el cuadro. Igualmente, de ustedes no recibir solicitudes en alguna fecha deben indicarnos mediante una constancia que debe estar firmada por los miembros de la CEP.                                                                                                                                                                                        </t>
    </r>
    <r>
      <rPr>
        <sz val="14"/>
        <rFont val="Calibri"/>
        <family val="2"/>
        <scheme val="minor"/>
      </rPr>
      <t>T4: califica como parcial en su conjunto. No se les suma puntuación para el T4 debido a que no nos enviaron la evidencia de esta actividad, el cuadro control o la constancia de que no han  recibido solicitudes de asesorías.</t>
    </r>
  </si>
  <si>
    <t>T1/T2:Calificación parcial por ser una actividad continua.                                                         T3: calificación final por ser una actividad continua.                                                 T4: califica como cumplido en su conjunto.</t>
  </si>
  <si>
    <t>T1/T2:Calificación parcial por ser una actividad continua.                                               T3: calificación parcial por ser una actividad continua.                                                            T4: califica como cumplido en su conjunto.</t>
  </si>
  <si>
    <t>T3: les califica como parcial hasta tanto se les valide su plan de trabajo 2019. Tan pronto se valide el mismo, se les otorgará la totalidad de la puntuación                                 T4: califica como cumplido. Pudimos verificar que su plan de trabajo 2019 fue validado.</t>
  </si>
  <si>
    <t>T4: califica como no cumplido debido a que no contamos con evidencias sobre esta actividad. Si tienen las evidencias, favor enviarlas en el plazo de apelación.</t>
  </si>
  <si>
    <t>T4: califica como no cumplido debido a que no contamos con evidencias sobre esta actividad. Entendemos lo expresado por ustedes, pero igualmente entendemos que pudieron haber buscado en la vía de lo posible realizar esta activdad, gestionando la misma por otra vía.</t>
  </si>
  <si>
    <r>
      <rPr>
        <sz val="14"/>
        <rFont val="Arial"/>
        <family val="2"/>
      </rPr>
      <t xml:space="preserve">T1: calificación parcial por ser una actividad continua. </t>
    </r>
    <r>
      <rPr>
        <sz val="14"/>
        <color rgb="FFFF0000"/>
        <rFont val="Arial"/>
        <family val="2"/>
      </rPr>
      <t xml:space="preserve">                                                                                        T2:Califica como ''no cumplido'' para este trimestre, puesto que no contamos con evidencias de esta actividad. Ustedes no nos evidenciaron si se identificó o no un caso de conflictos de intereses.                                                </t>
    </r>
    <r>
      <rPr>
        <sz val="14"/>
        <rFont val="Arial"/>
        <family val="2"/>
      </rPr>
      <t>T3: calificación parcial por ser una actividad continua.            T4: califica como parcial en su conjunto. No les suma puntuación para el T4, debido a que no nos mostraron evidencias sobre esta actividad. Si tienen la actividad, favor enviar en el plazo de apelación.</t>
    </r>
  </si>
  <si>
    <t>T4: califica como no cumplido, debido a que no contamos con evidencias sobre esta actividad. Si ustedes tienen alguna evidencia que demuestre que están trabajando con este documento, favor enviarla en el plado de apelación.</t>
  </si>
  <si>
    <t>T2:Califica como ''no cumplido'', puesto que no contamos con evidencias de esta actividad.                                                     T4: califica como no cumplido debido a que no nos enviaron la evidencia sobre esta actividad.</t>
  </si>
  <si>
    <r>
      <t xml:space="preserve">T1:  Calificación parcial por ser una actividad continua. Calificación en función de la evidencia suministrada, misma que versa sobre el mes de abril.                                                                                                      T2:Calificación parcial por ser una actividad continua.                                                                                               </t>
    </r>
    <r>
      <rPr>
        <b/>
        <sz val="14"/>
        <rFont val="Calibri"/>
        <family val="2"/>
        <scheme val="minor"/>
      </rPr>
      <t xml:space="preserve">T3: </t>
    </r>
    <r>
      <rPr>
        <sz val="14"/>
        <rFont val="Calibri"/>
        <family val="2"/>
        <scheme val="minor"/>
      </rPr>
      <t>calificación parcial por ser una actividad continua.                                                                                                                                     T4: califica como parcial en su conjunto. No les suma puntuación para el T4 debido a que no nos indican si recibieron denuncias en el trimestre evaluado.</t>
    </r>
  </si>
  <si>
    <t>T2:Calificación parcial por ser una actividad continua.                                                                                    T3: calificación parcial por ser una actividad continua.                T4: califica como cumplido en su conjunto.</t>
  </si>
  <si>
    <t xml:space="preserve">T1/T2:Calificación parcial por ser una actividad continua.                                                                                                                         T3: calificación parcial por ser una actividad continua. Se les otorgó la puntuación en función de las dos (2) actas de reuniones, restando el acta del mes de julio.                       T4: califica como parcial en su conjunto. </t>
  </si>
  <si>
    <r>
      <t xml:space="preserve">T2:Calificación parcial por ser una actividad continua. Se consideró el Informe suministrado a su técnico asignado, la Sra. Rosmery Hilario.                                                                         T3: se les considerará el informe suministrado correspondiente a los meses julio-agosto-septiembre (pendiente); no obstante, el informe que nos deben enviar es el correspondiente </t>
    </r>
    <r>
      <rPr>
        <b/>
        <sz val="14"/>
        <rFont val="Arial"/>
        <family val="2"/>
      </rPr>
      <t>abril-mayo-junio 2018</t>
    </r>
    <r>
      <rPr>
        <sz val="14"/>
        <rFont val="Arial"/>
        <family val="2"/>
      </rPr>
      <t xml:space="preserve">. Favor enviar el mismo para colocar la calificación correspondiente. Recordarles igualmente, que este informe debe tener el acuse de recibo de la RAI de su Institución.//// Esta CEP envió los informes correspondientes a abril-mayo-junio y julio-agosto-septiembre.                                                                                                    T4: califica como cumplido en su conjunto.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</si>
</sst>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quot;$&quot;* #,##0.00_-;_-&quot;$&quot;* &quot;-&quot;??_-;_-@_-"/>
    <numFmt numFmtId="165" formatCode="_-* #,##0.00_-;\-* #,##0.00_-;_-* &quot;-&quot;??_-;_-@_-"/>
    <numFmt numFmtId="166" formatCode="_(&quot;$&quot;* #,##0.00_);_(&quot;$&quot;* \(#,##0.00\);_(&quot;$&quot;* &quot;-&quot;??_);_(@_)"/>
    <numFmt numFmtId="167" formatCode="_(* #,##0.00_);_(* \(#,##0.00\);_(* &quot;-&quot;??_);_(@_)"/>
    <numFmt numFmtId="168" formatCode="_([$€]* #,##0.00_);_([$€]* \(#,##0.00\);_([$€]* &quot;-&quot;??_);_(@_)"/>
    <numFmt numFmtId="169" formatCode="[$-C0A]mmmm\-yy;@"/>
    <numFmt numFmtId="170" formatCode="[$-C0A]d\-mmm\-yyyy;@"/>
  </numFmts>
  <fonts count="44">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sz val="14"/>
      <color rgb="FFFF0000"/>
      <name val="Arial"/>
      <family val="2"/>
    </font>
    <font>
      <sz val="14"/>
      <color theme="1"/>
      <name val="Times New Roman"/>
      <family val="1"/>
    </font>
    <font>
      <b/>
      <sz val="14"/>
      <color rgb="FFFF0000"/>
      <name val="Calibri"/>
      <family val="2"/>
      <scheme val="minor"/>
    </font>
    <font>
      <sz val="14"/>
      <color theme="0" tint="-0.249977111117893"/>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sz val="14"/>
      <color theme="0" tint="-0.249977111117893"/>
      <name val="Calibri"/>
      <family val="2"/>
    </font>
    <font>
      <b/>
      <sz val="11"/>
      <color theme="1"/>
      <name val="Arial"/>
      <family val="2"/>
    </font>
    <font>
      <b/>
      <sz val="14"/>
      <color theme="1"/>
      <name val="Calibri"/>
      <family val="2"/>
      <scheme val="minor"/>
    </font>
    <font>
      <b/>
      <sz val="11"/>
      <color theme="1"/>
      <name val="Calibri"/>
      <family val="2"/>
      <scheme val="minor"/>
    </font>
    <font>
      <b/>
      <sz val="16"/>
      <color theme="1"/>
      <name val="Calibri"/>
      <family val="2"/>
      <scheme val="minor"/>
    </font>
    <font>
      <b/>
      <sz val="10"/>
      <name val="Arial"/>
      <family val="2"/>
    </font>
    <font>
      <b/>
      <sz val="14"/>
      <name val="Calibri"/>
      <family val="2"/>
      <scheme val="minor"/>
    </font>
    <font>
      <sz val="1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rgb="FFE8F5F8"/>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EF4EC"/>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top/>
      <bottom style="dotted">
        <color theme="0" tint="-0.499984740745262"/>
      </bottom>
      <diagonal/>
    </border>
    <border>
      <left style="thin">
        <color auto="1"/>
      </left>
      <right/>
      <top style="dotted">
        <color theme="0" tint="-0.499984740745262"/>
      </top>
      <bottom style="dotted">
        <color theme="0" tint="-0.4999847407452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bottom style="dotted">
        <color theme="0" tint="-0.499984740745262"/>
      </bottom>
      <diagonal/>
    </border>
    <border>
      <left style="thin">
        <color auto="1"/>
      </left>
      <right style="thin">
        <color auto="1"/>
      </right>
      <top style="dotted">
        <color theme="0" tint="-0.499984740745262"/>
      </top>
      <bottom style="dotted">
        <color theme="0" tint="-0.499984740745262"/>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theme="0"/>
      </top>
      <bottom style="thin">
        <color theme="0"/>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rgb="FF000000"/>
      </left>
      <right/>
      <top style="medium">
        <color indexed="64"/>
      </top>
      <bottom/>
      <diagonal/>
    </border>
    <border>
      <left style="thin">
        <color rgb="FF000000"/>
      </left>
      <right/>
      <top/>
      <bottom style="medium">
        <color indexed="64"/>
      </bottom>
      <diagonal/>
    </border>
    <border>
      <left style="thin">
        <color indexed="64"/>
      </left>
      <right style="thin">
        <color indexed="64"/>
      </right>
      <top style="medium">
        <color indexed="64"/>
      </top>
      <bottom style="thin">
        <color theme="0"/>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theme="0"/>
      </top>
      <bottom style="medium">
        <color indexed="64"/>
      </bottom>
      <diagonal/>
    </border>
    <border>
      <left/>
      <right style="thin">
        <color indexed="64"/>
      </right>
      <top/>
      <bottom style="medium">
        <color indexed="64"/>
      </bottom>
      <diagonal/>
    </border>
    <border>
      <left/>
      <right style="thin">
        <color auto="1"/>
      </right>
      <top style="dotted">
        <color theme="0" tint="-0.499984740745262"/>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auto="1"/>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01">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2" fillId="0" borderId="0" applyNumberFormat="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10" fillId="0" borderId="0" applyFont="0" applyFill="0" applyBorder="0" applyAlignment="0" applyProtection="0"/>
    <xf numFmtId="167" fontId="2" fillId="0" borderId="0" applyFont="0" applyFill="0" applyBorder="0" applyAlignment="0" applyProtection="0"/>
    <xf numFmtId="167" fontId="1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9" fontId="5" fillId="0" borderId="0" applyFont="0" applyFill="0" applyBorder="0" applyAlignment="0" applyProtection="0"/>
  </cellStyleXfs>
  <cellXfs count="380">
    <xf numFmtId="0" fontId="0" fillId="0" borderId="0" xfId="0"/>
    <xf numFmtId="0" fontId="7" fillId="0" borderId="0" xfId="0" applyFont="1"/>
    <xf numFmtId="0" fontId="7" fillId="0" borderId="0" xfId="0" applyFont="1" applyAlignment="1">
      <alignment vertical="top"/>
    </xf>
    <xf numFmtId="0" fontId="1" fillId="0" borderId="0" xfId="0" applyFont="1" applyBorder="1" applyAlignment="1">
      <alignment horizontal="center" vertical="center"/>
    </xf>
    <xf numFmtId="0" fontId="7" fillId="0" borderId="0" xfId="0" applyFont="1" applyAlignment="1">
      <alignment horizontal="center" vertical="top"/>
    </xf>
    <xf numFmtId="0" fontId="1" fillId="0" borderId="0" xfId="0" applyFont="1" applyBorder="1" applyAlignment="1">
      <alignment horizontal="center" vertical="top"/>
    </xf>
    <xf numFmtId="0" fontId="14" fillId="0" borderId="0" xfId="0" applyFont="1"/>
    <xf numFmtId="0" fontId="14" fillId="0" borderId="0" xfId="0" applyFont="1" applyBorder="1"/>
    <xf numFmtId="0" fontId="16" fillId="0" borderId="0" xfId="0" applyFont="1" applyBorder="1" applyAlignment="1">
      <alignment horizontal="center" vertical="center" wrapText="1"/>
    </xf>
    <xf numFmtId="0" fontId="17" fillId="0" borderId="0" xfId="0" applyFont="1" applyBorder="1" applyAlignment="1">
      <alignment horizontal="left" vertical="center" wrapText="1"/>
    </xf>
    <xf numFmtId="0" fontId="20" fillId="0" borderId="0" xfId="0" applyFont="1" applyBorder="1" applyAlignment="1">
      <alignment vertical="center"/>
    </xf>
    <xf numFmtId="0" fontId="4" fillId="0" borderId="0" xfId="0" applyFont="1" applyBorder="1" applyAlignment="1">
      <alignment vertical="center"/>
    </xf>
    <xf numFmtId="0" fontId="0" fillId="2" borderId="0" xfId="0" applyFill="1" applyAlignment="1">
      <alignment vertical="center"/>
    </xf>
    <xf numFmtId="0" fontId="23" fillId="2" borderId="0" xfId="0" applyFont="1" applyFill="1" applyBorder="1" applyAlignment="1" applyProtection="1">
      <alignment horizontal="center" vertical="top"/>
    </xf>
    <xf numFmtId="0" fontId="23" fillId="2" borderId="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xf>
    <xf numFmtId="169" fontId="23" fillId="2"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vertical="center"/>
    </xf>
    <xf numFmtId="0" fontId="24" fillId="0" borderId="0" xfId="0" applyFont="1" applyFill="1" applyBorder="1" applyAlignment="1">
      <alignment vertical="center" wrapText="1"/>
    </xf>
    <xf numFmtId="0" fontId="1" fillId="2" borderId="0" xfId="0" applyFont="1" applyFill="1" applyBorder="1" applyAlignment="1" applyProtection="1">
      <alignment vertical="center"/>
    </xf>
    <xf numFmtId="0" fontId="22" fillId="2" borderId="0" xfId="0" applyFont="1" applyFill="1" applyBorder="1" applyAlignment="1" applyProtection="1">
      <alignment vertical="top"/>
    </xf>
    <xf numFmtId="0" fontId="6" fillId="2" borderId="0" xfId="0" applyFont="1" applyFill="1" applyBorder="1" applyAlignment="1" applyProtection="1">
      <alignment vertical="top"/>
    </xf>
    <xf numFmtId="0" fontId="6" fillId="12" borderId="16" xfId="1" applyFont="1" applyFill="1" applyBorder="1" applyAlignment="1" applyProtection="1">
      <alignment horizontal="center" vertical="center" wrapText="1"/>
    </xf>
    <xf numFmtId="0" fontId="15" fillId="0" borderId="0" xfId="0" applyFont="1" applyFill="1" applyBorder="1" applyAlignment="1">
      <alignment vertical="top" wrapText="1"/>
    </xf>
    <xf numFmtId="0" fontId="15" fillId="3" borderId="0" xfId="0" applyFont="1" applyFill="1" applyBorder="1" applyAlignment="1">
      <alignment vertical="top" wrapText="1"/>
    </xf>
    <xf numFmtId="0" fontId="25" fillId="0" borderId="2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3" xfId="0" applyFont="1" applyBorder="1" applyAlignment="1">
      <alignment horizontal="justify" vertical="center" wrapText="1"/>
    </xf>
    <xf numFmtId="0" fontId="25" fillId="0" borderId="32" xfId="0" applyFont="1" applyBorder="1" applyAlignment="1">
      <alignment horizontal="left" vertical="center" wrapText="1"/>
    </xf>
    <xf numFmtId="0" fontId="25" fillId="0" borderId="33" xfId="0" applyFont="1" applyBorder="1" applyAlignment="1">
      <alignment horizontal="left" vertical="center" wrapText="1"/>
    </xf>
    <xf numFmtId="0" fontId="4" fillId="0" borderId="5" xfId="0" applyFont="1" applyBorder="1" applyAlignment="1" applyProtection="1">
      <alignment horizontal="center" vertical="top" wrapText="1"/>
    </xf>
    <xf numFmtId="0" fontId="25" fillId="0" borderId="2" xfId="0" applyFont="1" applyBorder="1" applyAlignment="1">
      <alignment horizontal="justify" vertical="center" wrapText="1"/>
    </xf>
    <xf numFmtId="0" fontId="25" fillId="0" borderId="2" xfId="0" applyFont="1" applyBorder="1" applyAlignment="1">
      <alignment vertical="center" wrapText="1"/>
    </xf>
    <xf numFmtId="0" fontId="3" fillId="4" borderId="9" xfId="1" applyFont="1" applyFill="1" applyBorder="1" applyAlignment="1">
      <alignment vertical="center" wrapText="1"/>
    </xf>
    <xf numFmtId="0" fontId="3" fillId="4" borderId="10" xfId="1" applyFont="1" applyFill="1" applyBorder="1" applyAlignment="1">
      <alignment vertical="center" wrapText="1"/>
    </xf>
    <xf numFmtId="0" fontId="3" fillId="4" borderId="21" xfId="1" applyFont="1" applyFill="1" applyBorder="1" applyAlignment="1">
      <alignment vertical="center" wrapText="1"/>
    </xf>
    <xf numFmtId="0" fontId="8" fillId="11" borderId="3" xfId="0" applyFont="1" applyFill="1" applyBorder="1" applyAlignment="1" applyProtection="1">
      <alignment horizontal="center" vertical="center"/>
    </xf>
    <xf numFmtId="0" fontId="8" fillId="11" borderId="27" xfId="0" applyFont="1" applyFill="1" applyBorder="1" applyAlignment="1">
      <alignment horizontal="center" vertical="center" wrapText="1"/>
    </xf>
    <xf numFmtId="0" fontId="6" fillId="10" borderId="3" xfId="2" applyFont="1" applyFill="1" applyBorder="1" applyAlignment="1" applyProtection="1">
      <alignment horizontal="center" vertical="center" wrapText="1"/>
    </xf>
    <xf numFmtId="0" fontId="6" fillId="10" borderId="4" xfId="2" applyFont="1" applyFill="1" applyBorder="1" applyAlignment="1" applyProtection="1">
      <alignment horizontal="center" vertical="center" wrapText="1"/>
    </xf>
    <xf numFmtId="0" fontId="6" fillId="10" borderId="27" xfId="1" applyFont="1" applyFill="1" applyBorder="1" applyAlignment="1" applyProtection="1">
      <alignment horizontal="center" vertical="center" wrapText="1"/>
    </xf>
    <xf numFmtId="0" fontId="6" fillId="12" borderId="3" xfId="1" applyFont="1" applyFill="1" applyBorder="1" applyAlignment="1" applyProtection="1">
      <alignment horizontal="center" vertical="center" wrapText="1"/>
    </xf>
    <xf numFmtId="0" fontId="6" fillId="12" borderId="4" xfId="1" applyFont="1" applyFill="1" applyBorder="1" applyAlignment="1" applyProtection="1">
      <alignment horizontal="center" vertical="center" wrapText="1"/>
    </xf>
    <xf numFmtId="0" fontId="6" fillId="12" borderId="27" xfId="1" applyFont="1" applyFill="1" applyBorder="1" applyAlignment="1" applyProtection="1">
      <alignment horizontal="center" vertical="center" wrapText="1"/>
    </xf>
    <xf numFmtId="0" fontId="8" fillId="11" borderId="20" xfId="0" applyFont="1" applyFill="1" applyBorder="1" applyAlignment="1" applyProtection="1">
      <alignment horizontal="center" vertical="center" wrapText="1"/>
    </xf>
    <xf numFmtId="0" fontId="25" fillId="0" borderId="14" xfId="0" applyFont="1" applyBorder="1" applyAlignment="1">
      <alignment horizontal="left" vertical="center" wrapText="1"/>
    </xf>
    <xf numFmtId="0" fontId="25" fillId="0" borderId="36" xfId="0" applyFont="1" applyBorder="1" applyAlignment="1">
      <alignment horizontal="justify" vertical="center" wrapText="1"/>
    </xf>
    <xf numFmtId="0" fontId="25" fillId="0" borderId="0" xfId="0" applyFont="1"/>
    <xf numFmtId="0" fontId="25" fillId="15" borderId="31" xfId="0" applyFont="1" applyFill="1" applyBorder="1" applyAlignment="1">
      <alignment horizontal="center" vertical="center" wrapText="1"/>
    </xf>
    <xf numFmtId="0" fontId="27" fillId="15" borderId="2" xfId="0" applyFont="1" applyFill="1" applyBorder="1" applyAlignment="1">
      <alignment vertical="top"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15" borderId="5" xfId="0" applyFont="1" applyFill="1" applyBorder="1" applyAlignment="1" applyProtection="1">
      <alignment horizontal="center" vertical="top" wrapText="1"/>
    </xf>
    <xf numFmtId="0" fontId="27" fillId="0" borderId="2" xfId="0" applyFont="1" applyFill="1" applyBorder="1" applyAlignment="1">
      <alignment horizontal="left" vertical="center" wrapText="1"/>
    </xf>
    <xf numFmtId="0" fontId="25" fillId="0" borderId="2" xfId="0" applyFont="1" applyBorder="1" applyAlignment="1">
      <alignment horizontal="left" vertical="center" wrapText="1"/>
    </xf>
    <xf numFmtId="0" fontId="31" fillId="0" borderId="2"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25" fillId="0" borderId="43" xfId="0" applyFont="1" applyBorder="1" applyAlignment="1">
      <alignment horizontal="justify" vertical="center" wrapText="1"/>
    </xf>
    <xf numFmtId="0" fontId="25" fillId="0" borderId="10" xfId="0" applyFont="1" applyBorder="1" applyAlignment="1">
      <alignment vertical="center" wrapText="1"/>
    </xf>
    <xf numFmtId="0" fontId="26" fillId="0" borderId="43" xfId="0" applyFont="1" applyBorder="1" applyAlignment="1" applyProtection="1">
      <alignment horizontal="left" vertical="center" wrapText="1"/>
    </xf>
    <xf numFmtId="0" fontId="27" fillId="15" borderId="43" xfId="0" applyFont="1" applyFill="1" applyBorder="1" applyAlignment="1" applyProtection="1">
      <alignment vertical="center" wrapText="1"/>
      <protection locked="0"/>
    </xf>
    <xf numFmtId="0" fontId="27" fillId="15" borderId="45" xfId="0" applyFont="1" applyFill="1" applyBorder="1" applyAlignment="1" applyProtection="1">
      <alignment vertical="center" wrapText="1"/>
      <protection locked="0"/>
    </xf>
    <xf numFmtId="0" fontId="4" fillId="14" borderId="42" xfId="0" applyFont="1" applyFill="1" applyBorder="1" applyAlignment="1" applyProtection="1">
      <alignment horizontal="center" vertical="center"/>
      <protection locked="0"/>
    </xf>
    <xf numFmtId="0" fontId="4" fillId="14" borderId="43" xfId="0" applyFont="1" applyFill="1" applyBorder="1" applyAlignment="1" applyProtection="1">
      <alignment horizontal="center" vertical="center"/>
      <protection locked="0"/>
    </xf>
    <xf numFmtId="0" fontId="28" fillId="14" borderId="45" xfId="0" applyFont="1" applyFill="1" applyBorder="1" applyAlignment="1">
      <alignment vertical="center" wrapText="1"/>
    </xf>
    <xf numFmtId="0" fontId="25" fillId="0" borderId="43" xfId="0" applyFont="1" applyBorder="1" applyAlignment="1">
      <alignment vertical="center" wrapText="1"/>
    </xf>
    <xf numFmtId="0" fontId="25" fillId="0" borderId="43" xfId="0" applyFont="1" applyBorder="1" applyAlignment="1">
      <alignment horizontal="left" vertical="center" wrapText="1"/>
    </xf>
    <xf numFmtId="0" fontId="27" fillId="0" borderId="43" xfId="0" applyFont="1" applyBorder="1" applyAlignment="1" applyProtection="1">
      <alignment horizontal="left" vertical="center" wrapText="1"/>
    </xf>
    <xf numFmtId="0" fontId="25" fillId="0" borderId="5" xfId="0" applyFont="1" applyBorder="1" applyAlignment="1">
      <alignment horizontal="left" vertical="center" wrapText="1"/>
    </xf>
    <xf numFmtId="0" fontId="35" fillId="0" borderId="47" xfId="82" applyFont="1" applyBorder="1" applyAlignment="1">
      <alignment horizontal="center" vertical="center" wrapText="1"/>
    </xf>
    <xf numFmtId="0" fontId="25" fillId="15" borderId="46" xfId="0" applyFont="1" applyFill="1" applyBorder="1" applyAlignment="1">
      <alignment vertical="center" wrapText="1"/>
    </xf>
    <xf numFmtId="0" fontId="25" fillId="15" borderId="41" xfId="0" applyFont="1" applyFill="1" applyBorder="1" applyAlignment="1">
      <alignment horizontal="center" vertical="center" wrapText="1"/>
    </xf>
    <xf numFmtId="0" fontId="36" fillId="0" borderId="48" xfId="82" applyFont="1" applyBorder="1" applyAlignment="1">
      <alignment horizontal="center" vertical="center" wrapText="1"/>
    </xf>
    <xf numFmtId="0" fontId="25" fillId="15" borderId="15" xfId="0" applyFont="1" applyFill="1" applyBorder="1" applyAlignment="1">
      <alignment vertical="center" wrapText="1"/>
    </xf>
    <xf numFmtId="0" fontId="25" fillId="0" borderId="35" xfId="0" applyFont="1" applyBorder="1" applyAlignment="1">
      <alignment horizontal="left" vertical="center" wrapText="1"/>
    </xf>
    <xf numFmtId="0" fontId="26" fillId="15" borderId="43" xfId="0" applyFont="1" applyFill="1" applyBorder="1" applyAlignment="1" applyProtection="1">
      <alignment horizontal="justify" vertical="top"/>
      <protection locked="0"/>
    </xf>
    <xf numFmtId="0" fontId="25" fillId="0" borderId="49" xfId="0" applyFont="1" applyBorder="1" applyAlignment="1">
      <alignment horizontal="justify" vertical="center" wrapText="1"/>
    </xf>
    <xf numFmtId="0" fontId="25" fillId="0" borderId="5" xfId="0" applyFont="1" applyBorder="1" applyAlignment="1">
      <alignment horizontal="justify" vertical="center" wrapText="1"/>
    </xf>
    <xf numFmtId="0" fontId="31" fillId="0" borderId="6" xfId="0" applyFont="1" applyBorder="1" applyAlignment="1" applyProtection="1">
      <alignment horizontal="center" vertical="center" wrapText="1"/>
    </xf>
    <xf numFmtId="0" fontId="27" fillId="15" borderId="5" xfId="0" applyFont="1" applyFill="1" applyBorder="1" applyAlignment="1">
      <alignment vertical="top" wrapText="1"/>
    </xf>
    <xf numFmtId="0" fontId="25" fillId="0" borderId="54" xfId="0" applyFont="1" applyBorder="1" applyAlignment="1">
      <alignment horizontal="left" vertical="center" wrapText="1"/>
    </xf>
    <xf numFmtId="0" fontId="27" fillId="0" borderId="6" xfId="0" applyFont="1" applyFill="1" applyBorder="1" applyAlignment="1">
      <alignment horizontal="left" vertical="center" wrapText="1"/>
    </xf>
    <xf numFmtId="0" fontId="27" fillId="15" borderId="6" xfId="0" applyFont="1" applyFill="1" applyBorder="1" applyAlignment="1">
      <alignment vertical="top" wrapText="1"/>
    </xf>
    <xf numFmtId="0" fontId="27" fillId="0" borderId="42" xfId="0" applyFont="1" applyFill="1" applyBorder="1" applyAlignment="1">
      <alignment horizontal="center" vertical="center" wrapText="1"/>
    </xf>
    <xf numFmtId="0" fontId="27" fillId="0" borderId="43" xfId="0" applyFont="1" applyFill="1" applyBorder="1" applyAlignment="1">
      <alignment horizontal="left" vertical="center" wrapText="1"/>
    </xf>
    <xf numFmtId="0" fontId="27" fillId="0" borderId="43" xfId="0" applyFont="1" applyFill="1" applyBorder="1" applyAlignment="1">
      <alignment horizontal="center" vertical="center" wrapText="1"/>
    </xf>
    <xf numFmtId="0" fontId="27" fillId="15" borderId="43" xfId="0" applyFont="1" applyFill="1" applyBorder="1" applyAlignment="1">
      <alignment vertical="top" wrapText="1"/>
    </xf>
    <xf numFmtId="0" fontId="27" fillId="14" borderId="45" xfId="0" applyFont="1" applyFill="1" applyBorder="1" applyAlignment="1">
      <alignment vertical="top" wrapText="1"/>
    </xf>
    <xf numFmtId="0" fontId="25" fillId="0" borderId="6" xfId="0" applyFont="1" applyBorder="1" applyAlignment="1">
      <alignment vertical="center" wrapText="1"/>
    </xf>
    <xf numFmtId="0" fontId="25" fillId="0" borderId="43" xfId="0" applyNumberFormat="1" applyFont="1" applyBorder="1" applyAlignment="1">
      <alignment vertical="center" wrapText="1"/>
    </xf>
    <xf numFmtId="0" fontId="27" fillId="15" borderId="43" xfId="0" applyFont="1" applyFill="1" applyBorder="1" applyAlignment="1">
      <alignment horizontal="center" vertical="center" wrapText="1"/>
    </xf>
    <xf numFmtId="0" fontId="33" fillId="0" borderId="55" xfId="0" applyFont="1" applyBorder="1" applyAlignment="1">
      <alignment horizontal="left" vertical="center" wrapText="1"/>
    </xf>
    <xf numFmtId="0" fontId="33" fillId="0" borderId="43" xfId="0" applyNumberFormat="1" applyFont="1" applyBorder="1" applyAlignment="1">
      <alignment vertical="center" wrapText="1"/>
    </xf>
    <xf numFmtId="0" fontId="27" fillId="0" borderId="5" xfId="0" applyFont="1" applyBorder="1" applyAlignment="1" applyProtection="1">
      <alignment horizontal="left" vertical="top" wrapText="1"/>
    </xf>
    <xf numFmtId="0" fontId="4" fillId="0" borderId="43" xfId="0" applyFont="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4" fillId="0" borderId="44" xfId="0" applyFont="1" applyBorder="1" applyAlignment="1" applyProtection="1">
      <alignment horizontal="center" vertical="center" wrapText="1"/>
    </xf>
    <xf numFmtId="0" fontId="27" fillId="0" borderId="35" xfId="0" applyFont="1" applyBorder="1" applyAlignment="1" applyProtection="1">
      <alignment horizontal="left" vertical="center" wrapText="1"/>
    </xf>
    <xf numFmtId="0" fontId="4" fillId="0" borderId="5"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4" fillId="0" borderId="6" xfId="0" applyFont="1" applyFill="1" applyBorder="1" applyAlignment="1">
      <alignment horizontal="center" vertical="center" wrapText="1"/>
    </xf>
    <xf numFmtId="0" fontId="25" fillId="0" borderId="35" xfId="0" applyFont="1" applyBorder="1" applyAlignment="1" applyProtection="1">
      <alignment horizontal="left" vertical="center" wrapText="1"/>
    </xf>
    <xf numFmtId="0" fontId="25" fillId="0" borderId="32" xfId="0" applyFont="1" applyBorder="1" applyAlignment="1" applyProtection="1">
      <alignment horizontal="left" vertical="center" wrapText="1"/>
    </xf>
    <xf numFmtId="0" fontId="27" fillId="15" borderId="5" xfId="0" applyFont="1" applyFill="1" applyBorder="1" applyAlignment="1" applyProtection="1">
      <alignment vertical="top" wrapText="1"/>
    </xf>
    <xf numFmtId="0" fontId="27" fillId="15" borderId="2" xfId="0" applyFont="1" applyFill="1" applyBorder="1" applyAlignment="1" applyProtection="1">
      <alignment vertical="top" wrapText="1"/>
    </xf>
    <xf numFmtId="0" fontId="27" fillId="15" borderId="56" xfId="0" applyFont="1" applyFill="1" applyBorder="1" applyAlignment="1" applyProtection="1">
      <alignment vertical="top" wrapText="1"/>
    </xf>
    <xf numFmtId="0" fontId="27" fillId="15" borderId="56" xfId="0" applyFont="1" applyFill="1" applyBorder="1" applyAlignment="1" applyProtection="1">
      <alignment horizontal="center" vertical="top" wrapText="1"/>
    </xf>
    <xf numFmtId="0" fontId="25" fillId="15" borderId="5" xfId="0" applyFont="1" applyFill="1" applyBorder="1" applyAlignment="1">
      <alignment vertical="center" wrapText="1"/>
    </xf>
    <xf numFmtId="0" fontId="36" fillId="0" borderId="57" xfId="82" applyFont="1" applyBorder="1" applyAlignment="1">
      <alignment horizontal="center" vertical="center" wrapText="1"/>
    </xf>
    <xf numFmtId="0" fontId="25" fillId="15" borderId="59" xfId="0" applyFont="1" applyFill="1" applyBorder="1" applyAlignment="1">
      <alignment vertical="center" wrapText="1"/>
    </xf>
    <xf numFmtId="0" fontId="25" fillId="15" borderId="56" xfId="0" applyFont="1" applyFill="1" applyBorder="1" applyAlignment="1">
      <alignment vertical="center" wrapText="1"/>
    </xf>
    <xf numFmtId="0" fontId="25" fillId="15" borderId="58" xfId="0" applyFont="1" applyFill="1" applyBorder="1" applyAlignment="1">
      <alignment horizontal="center" vertical="center" wrapText="1"/>
    </xf>
    <xf numFmtId="0" fontId="36" fillId="0" borderId="62" xfId="82" applyFont="1" applyBorder="1" applyAlignment="1">
      <alignment horizontal="center" vertical="center" wrapText="1"/>
    </xf>
    <xf numFmtId="0" fontId="25" fillId="15" borderId="64" xfId="0" applyFont="1" applyFill="1" applyBorder="1" applyAlignment="1">
      <alignment vertical="center" wrapText="1"/>
    </xf>
    <xf numFmtId="0" fontId="25" fillId="15" borderId="61" xfId="0" applyFont="1" applyFill="1" applyBorder="1" applyAlignment="1">
      <alignment vertical="center" wrapText="1"/>
    </xf>
    <xf numFmtId="0" fontId="25" fillId="15" borderId="65" xfId="0" applyFont="1" applyFill="1" applyBorder="1" applyAlignment="1">
      <alignment horizontal="center" vertical="center" wrapText="1"/>
    </xf>
    <xf numFmtId="0" fontId="31" fillId="0" borderId="56" xfId="0" applyFont="1" applyBorder="1" applyAlignment="1" applyProtection="1">
      <alignment horizontal="center" vertical="center" wrapText="1"/>
    </xf>
    <xf numFmtId="0" fontId="31" fillId="0" borderId="61" xfId="0" applyFont="1" applyBorder="1" applyAlignment="1" applyProtection="1">
      <alignment horizontal="center" vertical="center" wrapText="1"/>
    </xf>
    <xf numFmtId="0" fontId="27" fillId="15" borderId="61" xfId="0" applyFont="1" applyFill="1" applyBorder="1" applyAlignment="1" applyProtection="1">
      <alignment vertical="top" wrapText="1"/>
    </xf>
    <xf numFmtId="0" fontId="27" fillId="15" borderId="61" xfId="0" applyFont="1" applyFill="1" applyBorder="1" applyAlignment="1" applyProtection="1">
      <alignment horizontal="center" vertical="top" wrapText="1"/>
    </xf>
    <xf numFmtId="0" fontId="27" fillId="0" borderId="43" xfId="0" applyFont="1" applyBorder="1" applyAlignment="1" applyProtection="1">
      <alignment horizontal="center" vertical="center" wrapText="1"/>
    </xf>
    <xf numFmtId="0" fontId="27" fillId="0" borderId="5" xfId="0" applyFont="1" applyBorder="1" applyAlignment="1" applyProtection="1">
      <alignment horizontal="center" vertical="center" wrapText="1"/>
    </xf>
    <xf numFmtId="0" fontId="27" fillId="0" borderId="56" xfId="0" applyFont="1" applyBorder="1" applyAlignment="1" applyProtection="1">
      <alignment horizontal="center" vertical="center" wrapText="1"/>
    </xf>
    <xf numFmtId="0" fontId="27" fillId="0" borderId="61" xfId="0" applyFont="1" applyBorder="1" applyAlignment="1" applyProtection="1">
      <alignment horizontal="center" vertical="center" wrapText="1"/>
    </xf>
    <xf numFmtId="0" fontId="27" fillId="0" borderId="66" xfId="0" applyFont="1" applyBorder="1" applyAlignment="1" applyProtection="1">
      <alignment horizontal="center" vertical="center" wrapText="1"/>
    </xf>
    <xf numFmtId="0" fontId="27" fillId="0" borderId="2" xfId="0" applyFont="1" applyBorder="1" applyAlignment="1" applyProtection="1">
      <alignment horizontal="center" vertical="center" wrapText="1"/>
    </xf>
    <xf numFmtId="0" fontId="27" fillId="0" borderId="6" xfId="0" applyFont="1" applyFill="1" applyBorder="1" applyAlignment="1">
      <alignment horizontal="center" vertical="center" wrapText="1"/>
    </xf>
    <xf numFmtId="0" fontId="27" fillId="0" borderId="56" xfId="0" applyFont="1" applyFill="1" applyBorder="1" applyAlignment="1">
      <alignment horizontal="center" vertical="center" wrapText="1"/>
    </xf>
    <xf numFmtId="0" fontId="26" fillId="0" borderId="43" xfId="0" applyFont="1" applyBorder="1" applyAlignment="1">
      <alignment horizontal="center" vertical="center"/>
    </xf>
    <xf numFmtId="0" fontId="26" fillId="0" borderId="45" xfId="0" applyFont="1" applyBorder="1" applyAlignment="1">
      <alignment horizontal="center" vertical="center"/>
    </xf>
    <xf numFmtId="0" fontId="26" fillId="0" borderId="5" xfId="0" applyFont="1" applyBorder="1" applyAlignment="1">
      <alignment horizontal="center" vertical="center"/>
    </xf>
    <xf numFmtId="0" fontId="26" fillId="0" borderId="41" xfId="0" applyFont="1" applyBorder="1" applyAlignment="1">
      <alignment horizontal="center" vertical="center"/>
    </xf>
    <xf numFmtId="0" fontId="26" fillId="0" borderId="56" xfId="0" applyFont="1" applyBorder="1" applyAlignment="1">
      <alignment horizontal="center" vertical="center"/>
    </xf>
    <xf numFmtId="0" fontId="26" fillId="0" borderId="58" xfId="0" applyFont="1" applyBorder="1" applyAlignment="1">
      <alignment horizontal="center" vertical="center"/>
    </xf>
    <xf numFmtId="0" fontId="26" fillId="0" borderId="6" xfId="0" applyFont="1" applyBorder="1" applyAlignment="1">
      <alignment horizontal="center" vertical="center"/>
    </xf>
    <xf numFmtId="0" fontId="26" fillId="0" borderId="31" xfId="0" applyFont="1" applyBorder="1" applyAlignment="1">
      <alignment horizontal="center" vertical="center"/>
    </xf>
    <xf numFmtId="0" fontId="26" fillId="0" borderId="38" xfId="0" applyFont="1" applyBorder="1" applyAlignment="1">
      <alignment horizontal="center" vertical="center"/>
    </xf>
    <xf numFmtId="0" fontId="26" fillId="0" borderId="60" xfId="0" applyFont="1" applyBorder="1" applyAlignment="1">
      <alignment horizontal="center" vertical="center"/>
    </xf>
    <xf numFmtId="0" fontId="26" fillId="0" borderId="63" xfId="0" applyFont="1" applyBorder="1" applyAlignment="1">
      <alignment horizontal="center" vertical="center"/>
    </xf>
    <xf numFmtId="0" fontId="26" fillId="0" borderId="40" xfId="0" applyFont="1" applyBorder="1" applyAlignment="1">
      <alignment horizontal="center" vertical="center"/>
    </xf>
    <xf numFmtId="0" fontId="4" fillId="14" borderId="43" xfId="0" applyFont="1" applyFill="1" applyBorder="1" applyAlignment="1">
      <alignment horizontal="center" vertical="center" wrapText="1"/>
    </xf>
    <xf numFmtId="0" fontId="9" fillId="0" borderId="68" xfId="0" applyFont="1" applyBorder="1" applyAlignment="1">
      <alignment horizontal="left" vertical="center" wrapText="1"/>
    </xf>
    <xf numFmtId="0" fontId="9" fillId="0" borderId="72" xfId="0" applyFont="1" applyBorder="1" applyAlignment="1">
      <alignment horizontal="left" vertical="center" wrapText="1"/>
    </xf>
    <xf numFmtId="0" fontId="8" fillId="7" borderId="1" xfId="0" applyFont="1" applyFill="1" applyBorder="1" applyAlignment="1">
      <alignment horizontal="left" vertical="center"/>
    </xf>
    <xf numFmtId="0" fontId="8" fillId="8" borderId="1" xfId="0" applyFont="1" applyFill="1" applyBorder="1" applyAlignment="1">
      <alignment horizontal="left" vertical="center"/>
    </xf>
    <xf numFmtId="0" fontId="8" fillId="13" borderId="1" xfId="0" applyFont="1" applyFill="1" applyBorder="1" applyAlignment="1">
      <alignment horizontal="left" vertical="center"/>
    </xf>
    <xf numFmtId="0" fontId="6" fillId="16" borderId="1" xfId="0" applyFont="1" applyFill="1" applyBorder="1" applyAlignment="1" applyProtection="1">
      <alignment horizontal="center" vertical="center" wrapText="1"/>
    </xf>
    <xf numFmtId="0" fontId="6" fillId="16"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6" borderId="69" xfId="0" applyFont="1" applyFill="1" applyBorder="1" applyAlignment="1">
      <alignment horizontal="left" vertical="center"/>
    </xf>
    <xf numFmtId="0" fontId="6" fillId="16" borderId="69" xfId="0" applyFont="1" applyFill="1" applyBorder="1" applyAlignment="1" applyProtection="1">
      <alignment horizontal="center" vertical="center" wrapText="1"/>
    </xf>
    <xf numFmtId="0" fontId="9" fillId="0" borderId="71" xfId="0" applyFont="1" applyBorder="1" applyAlignment="1">
      <alignment horizontal="center" vertical="center"/>
    </xf>
    <xf numFmtId="0" fontId="9" fillId="0" borderId="70"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left" vertical="center"/>
    </xf>
    <xf numFmtId="0" fontId="4" fillId="14" borderId="56" xfId="0" applyFont="1" applyFill="1" applyBorder="1" applyAlignment="1" applyProtection="1">
      <alignment horizontal="center" vertical="center" wrapText="1"/>
    </xf>
    <xf numFmtId="0" fontId="27" fillId="15" borderId="5" xfId="0" applyFont="1" applyFill="1" applyBorder="1" applyAlignment="1" applyProtection="1">
      <alignment horizontal="center" vertical="center" wrapText="1"/>
    </xf>
    <xf numFmtId="0" fontId="27" fillId="15" borderId="66" xfId="0" applyFont="1" applyFill="1" applyBorder="1" applyAlignment="1" applyProtection="1">
      <alignment horizontal="center" vertical="center" wrapText="1"/>
    </xf>
    <xf numFmtId="0" fontId="26" fillId="2" borderId="43" xfId="0" applyFont="1" applyFill="1" applyBorder="1" applyAlignment="1">
      <alignment horizontal="center" vertical="center"/>
    </xf>
    <xf numFmtId="0" fontId="26" fillId="15" borderId="9" xfId="0" applyFont="1" applyFill="1" applyBorder="1" applyAlignment="1">
      <alignment horizontal="center" vertical="center"/>
    </xf>
    <xf numFmtId="0" fontId="27" fillId="15" borderId="6" xfId="0" applyFont="1" applyFill="1" applyBorder="1" applyAlignment="1">
      <alignment horizontal="center" vertical="top" wrapText="1"/>
    </xf>
    <xf numFmtId="17" fontId="27" fillId="15" borderId="6" xfId="0" applyNumberFormat="1" applyFont="1" applyFill="1" applyBorder="1" applyAlignment="1">
      <alignment horizontal="center" vertical="top" wrapText="1"/>
    </xf>
    <xf numFmtId="0" fontId="4" fillId="14" borderId="6" xfId="0" applyFont="1" applyFill="1" applyBorder="1" applyAlignment="1">
      <alignment horizontal="center" vertical="center" wrapText="1"/>
    </xf>
    <xf numFmtId="2" fontId="18" fillId="4" borderId="10" xfId="1" applyNumberFormat="1" applyFont="1" applyFill="1" applyBorder="1" applyAlignment="1">
      <alignment horizontal="center" vertical="center" wrapText="1"/>
    </xf>
    <xf numFmtId="0" fontId="27" fillId="14" borderId="5" xfId="0" applyFont="1" applyFill="1" applyBorder="1" applyAlignment="1" applyProtection="1">
      <alignment vertical="top" wrapText="1"/>
    </xf>
    <xf numFmtId="0" fontId="27" fillId="14" borderId="2" xfId="0" applyFont="1" applyFill="1" applyBorder="1" applyAlignment="1" applyProtection="1">
      <alignment vertical="top" wrapText="1"/>
    </xf>
    <xf numFmtId="0" fontId="27" fillId="14" borderId="41" xfId="0" applyFont="1" applyFill="1" applyBorder="1" applyAlignment="1" applyProtection="1">
      <alignment vertical="top" wrapText="1"/>
    </xf>
    <xf numFmtId="0" fontId="27" fillId="14" borderId="30" xfId="0" applyFont="1" applyFill="1" applyBorder="1" applyAlignment="1" applyProtection="1">
      <alignment vertical="top" wrapText="1"/>
    </xf>
    <xf numFmtId="0" fontId="25" fillId="14" borderId="31" xfId="0" applyFont="1" applyFill="1" applyBorder="1" applyAlignment="1">
      <alignment vertical="center" wrapText="1"/>
    </xf>
    <xf numFmtId="0" fontId="4" fillId="14" borderId="2" xfId="0" applyFont="1" applyFill="1" applyBorder="1" applyAlignment="1" applyProtection="1">
      <alignment horizontal="center" vertical="center" wrapText="1"/>
    </xf>
    <xf numFmtId="0" fontId="26" fillId="2" borderId="6" xfId="0" applyFont="1" applyFill="1" applyBorder="1" applyAlignment="1">
      <alignment horizontal="center" vertical="center"/>
    </xf>
    <xf numFmtId="0" fontId="26" fillId="2" borderId="61" xfId="0" applyFont="1" applyFill="1" applyBorder="1" applyAlignment="1">
      <alignment horizontal="center" vertical="center"/>
    </xf>
    <xf numFmtId="0" fontId="0" fillId="2" borderId="0" xfId="0" applyFill="1"/>
    <xf numFmtId="0" fontId="41" fillId="6" borderId="53" xfId="4" applyFont="1" applyFill="1" applyBorder="1" applyAlignment="1">
      <alignment horizontal="center" vertical="center" wrapText="1"/>
    </xf>
    <xf numFmtId="0" fontId="41" fillId="7" borderId="6" xfId="4" applyFont="1" applyFill="1" applyBorder="1" applyAlignment="1">
      <alignment horizontal="center" vertical="center" wrapText="1"/>
    </xf>
    <xf numFmtId="0" fontId="41" fillId="17" borderId="6" xfId="4" applyFont="1" applyFill="1" applyBorder="1" applyAlignment="1">
      <alignment horizontal="center" vertical="center" wrapText="1"/>
    </xf>
    <xf numFmtId="0" fontId="41" fillId="8" borderId="14" xfId="4" applyFont="1" applyFill="1" applyBorder="1" applyAlignment="1">
      <alignment horizontal="center" vertical="center" wrapText="1"/>
    </xf>
    <xf numFmtId="0" fontId="41" fillId="0" borderId="40" xfId="4" applyFont="1" applyFill="1" applyBorder="1" applyAlignment="1">
      <alignment horizontal="center" vertical="center" wrapText="1"/>
    </xf>
    <xf numFmtId="0" fontId="2" fillId="0" borderId="71" xfId="4" applyFont="1" applyBorder="1" applyAlignment="1">
      <alignment horizontal="center" vertical="center"/>
    </xf>
    <xf numFmtId="0" fontId="2" fillId="0" borderId="78" xfId="4" applyFont="1" applyBorder="1" applyAlignment="1">
      <alignment horizontal="center" vertical="center" wrapText="1"/>
    </xf>
    <xf numFmtId="0" fontId="2" fillId="0" borderId="69" xfId="4" applyFont="1" applyBorder="1" applyAlignment="1">
      <alignment horizontal="center" vertical="center" wrapText="1"/>
    </xf>
    <xf numFmtId="0" fontId="2" fillId="0" borderId="76" xfId="4" applyFont="1" applyBorder="1" applyAlignment="1">
      <alignment horizontal="center" vertical="center" wrapText="1"/>
    </xf>
    <xf numFmtId="0" fontId="2" fillId="0" borderId="70" xfId="4" applyFont="1" applyBorder="1" applyAlignment="1">
      <alignment horizontal="center" vertical="center"/>
    </xf>
    <xf numFmtId="0" fontId="2" fillId="0" borderId="80" xfId="4" applyFont="1" applyBorder="1" applyAlignment="1">
      <alignment horizontal="center" vertical="center" wrapText="1"/>
    </xf>
    <xf numFmtId="0" fontId="2" fillId="0" borderId="1" xfId="4" applyFont="1" applyBorder="1" applyAlignment="1">
      <alignment horizontal="center" vertical="center" wrapText="1"/>
    </xf>
    <xf numFmtId="0" fontId="41" fillId="3" borderId="84" xfId="4" applyFont="1" applyFill="1" applyBorder="1" applyAlignment="1">
      <alignment horizontal="center" vertical="center"/>
    </xf>
    <xf numFmtId="0" fontId="41" fillId="3" borderId="1" xfId="4" applyFont="1" applyFill="1" applyBorder="1" applyAlignment="1">
      <alignment horizontal="center" vertical="center" wrapText="1"/>
    </xf>
    <xf numFmtId="9" fontId="41" fillId="18" borderId="78" xfId="100" applyFont="1" applyFill="1" applyBorder="1" applyAlignment="1">
      <alignment horizontal="center" vertical="center"/>
    </xf>
    <xf numFmtId="9" fontId="41" fillId="18" borderId="69" xfId="100" applyFont="1" applyFill="1" applyBorder="1" applyAlignment="1">
      <alignment horizontal="center" vertical="center"/>
    </xf>
    <xf numFmtId="9" fontId="41" fillId="18" borderId="76" xfId="100" applyFont="1" applyFill="1" applyBorder="1" applyAlignment="1">
      <alignment horizontal="center" vertical="center" wrapText="1"/>
    </xf>
    <xf numFmtId="9" fontId="41" fillId="18" borderId="69" xfId="100" applyFont="1" applyFill="1" applyBorder="1" applyAlignment="1">
      <alignment horizontal="center" vertical="center" wrapText="1"/>
    </xf>
    <xf numFmtId="9" fontId="41" fillId="18" borderId="69" xfId="4" applyNumberFormat="1" applyFont="1" applyFill="1" applyBorder="1" applyAlignment="1">
      <alignment horizontal="center" vertical="center" wrapText="1"/>
    </xf>
    <xf numFmtId="2" fontId="41" fillId="18" borderId="37" xfId="100" applyNumberFormat="1" applyFont="1" applyFill="1" applyBorder="1" applyAlignment="1">
      <alignment horizontal="center" vertical="center"/>
    </xf>
    <xf numFmtId="0" fontId="25" fillId="14" borderId="68" xfId="0" applyFont="1" applyFill="1" applyBorder="1" applyAlignment="1">
      <alignment vertical="center" wrapText="1"/>
    </xf>
    <xf numFmtId="0" fontId="4" fillId="14" borderId="1" xfId="0" applyFont="1" applyFill="1" applyBorder="1" applyAlignment="1" applyProtection="1">
      <alignment horizontal="center" vertical="center" wrapText="1"/>
    </xf>
    <xf numFmtId="0" fontId="4" fillId="14" borderId="1" xfId="0" applyFont="1" applyFill="1" applyBorder="1" applyAlignment="1">
      <alignment horizontal="center" vertical="center" wrapText="1"/>
    </xf>
    <xf numFmtId="14" fontId="25" fillId="15" borderId="6" xfId="0" applyNumberFormat="1" applyFont="1" applyFill="1" applyBorder="1" applyAlignment="1">
      <alignment vertical="center" wrapText="1"/>
    </xf>
    <xf numFmtId="14" fontId="26" fillId="15" borderId="43" xfId="0" applyNumberFormat="1" applyFont="1" applyFill="1" applyBorder="1" applyAlignment="1" applyProtection="1">
      <alignment horizontal="justify" vertical="top"/>
      <protection locked="0"/>
    </xf>
    <xf numFmtId="0" fontId="4" fillId="14" borderId="6" xfId="0" applyFont="1" applyFill="1" applyBorder="1" applyAlignment="1" applyProtection="1">
      <alignment horizontal="center" vertical="center" wrapText="1"/>
    </xf>
    <xf numFmtId="0" fontId="38" fillId="14" borderId="15" xfId="0" applyFont="1" applyFill="1" applyBorder="1" applyAlignment="1">
      <alignment horizontal="center" vertical="center" wrapText="1"/>
    </xf>
    <xf numFmtId="0" fontId="27" fillId="14" borderId="45" xfId="0" applyFont="1" applyFill="1" applyBorder="1" applyAlignment="1">
      <alignment vertical="center" wrapText="1"/>
    </xf>
    <xf numFmtId="0" fontId="42" fillId="14" borderId="6" xfId="0" applyFont="1" applyFill="1" applyBorder="1" applyAlignment="1">
      <alignment horizontal="center" vertical="center" wrapText="1"/>
    </xf>
    <xf numFmtId="0" fontId="38" fillId="14" borderId="70" xfId="0" applyFont="1" applyFill="1" applyBorder="1" applyAlignment="1">
      <alignment horizontal="center" vertical="center" wrapText="1"/>
    </xf>
    <xf numFmtId="0" fontId="38" fillId="14" borderId="1" xfId="0" applyFont="1" applyFill="1" applyBorder="1" applyAlignment="1">
      <alignment horizontal="center" vertical="center" wrapText="1"/>
    </xf>
    <xf numFmtId="0" fontId="38" fillId="14" borderId="6" xfId="0" applyFont="1" applyFill="1" applyBorder="1" applyAlignment="1">
      <alignment horizontal="center" vertical="center" wrapText="1"/>
    </xf>
    <xf numFmtId="0" fontId="28" fillId="14" borderId="1" xfId="0" applyFont="1" applyFill="1" applyBorder="1" applyAlignment="1" applyProtection="1">
      <alignment vertical="center" wrapText="1"/>
    </xf>
    <xf numFmtId="0" fontId="26" fillId="15" borderId="43" xfId="0" applyFont="1" applyFill="1" applyBorder="1" applyAlignment="1" applyProtection="1">
      <alignment horizontal="justify" vertical="center"/>
      <protection locked="0"/>
    </xf>
    <xf numFmtId="0" fontId="27" fillId="14" borderId="45"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38" fillId="7" borderId="15" xfId="0" applyFont="1" applyFill="1" applyBorder="1" applyAlignment="1">
      <alignment horizontal="center" vertical="center" wrapText="1"/>
    </xf>
    <xf numFmtId="14" fontId="25" fillId="19" borderId="6" xfId="0" applyNumberFormat="1" applyFont="1" applyFill="1" applyBorder="1" applyAlignment="1">
      <alignment vertical="center" wrapText="1"/>
    </xf>
    <xf numFmtId="0" fontId="25" fillId="19" borderId="31" xfId="0" applyFont="1" applyFill="1" applyBorder="1" applyAlignment="1">
      <alignment horizontal="center" vertical="center" wrapText="1"/>
    </xf>
    <xf numFmtId="0" fontId="27" fillId="19" borderId="42" xfId="0" applyFont="1" applyFill="1" applyBorder="1" applyAlignment="1" applyProtection="1">
      <alignment horizontal="center" vertical="center" wrapText="1"/>
    </xf>
    <xf numFmtId="14" fontId="27" fillId="19" borderId="43" xfId="0" applyNumberFormat="1" applyFont="1" applyFill="1" applyBorder="1" applyAlignment="1" applyProtection="1">
      <alignment vertical="center" wrapText="1"/>
      <protection locked="0"/>
    </xf>
    <xf numFmtId="0" fontId="27" fillId="19" borderId="45" xfId="0" applyFont="1" applyFill="1" applyBorder="1" applyAlignment="1" applyProtection="1">
      <alignment vertical="center" wrapText="1"/>
      <protection locked="0"/>
    </xf>
    <xf numFmtId="0" fontId="27" fillId="19" borderId="42" xfId="0" applyNumberFormat="1" applyFont="1" applyFill="1" applyBorder="1" applyAlignment="1" applyProtection="1">
      <alignment horizontal="center" vertical="center" wrapText="1"/>
      <protection locked="0"/>
    </xf>
    <xf numFmtId="0" fontId="27" fillId="0" borderId="6" xfId="0" applyFont="1" applyFill="1" applyBorder="1" applyAlignment="1">
      <alignment vertical="top" wrapText="1"/>
    </xf>
    <xf numFmtId="0" fontId="4" fillId="14" borderId="6" xfId="0" applyFont="1" applyFill="1" applyBorder="1" applyAlignment="1">
      <alignment horizontal="center" vertical="center" wrapText="1"/>
    </xf>
    <xf numFmtId="0" fontId="28" fillId="14" borderId="1" xfId="0" applyFont="1" applyFill="1" applyBorder="1" applyAlignment="1" applyProtection="1">
      <alignment vertical="top" wrapText="1"/>
    </xf>
    <xf numFmtId="0" fontId="28" fillId="14" borderId="45" xfId="0" applyFont="1" applyFill="1" applyBorder="1" applyAlignment="1">
      <alignment vertical="top" wrapText="1"/>
    </xf>
    <xf numFmtId="0" fontId="28" fillId="14" borderId="31" xfId="0" applyFont="1" applyFill="1" applyBorder="1" applyAlignment="1">
      <alignment vertical="top" wrapText="1"/>
    </xf>
    <xf numFmtId="0" fontId="25" fillId="0" borderId="5" xfId="0" applyFont="1" applyBorder="1" applyAlignment="1">
      <alignment horizontal="left" vertical="center" wrapText="1"/>
    </xf>
    <xf numFmtId="0" fontId="25" fillId="0" borderId="2" xfId="0" applyFont="1" applyBorder="1" applyAlignment="1">
      <alignment horizontal="left" vertical="center" wrapText="1"/>
    </xf>
    <xf numFmtId="0" fontId="25" fillId="0" borderId="6" xfId="0" applyFont="1" applyBorder="1" applyAlignment="1">
      <alignment horizontal="left" vertical="center" wrapText="1"/>
    </xf>
    <xf numFmtId="0" fontId="27" fillId="0" borderId="67"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4" fillId="14" borderId="5" xfId="0" applyFont="1" applyFill="1" applyBorder="1" applyAlignment="1" applyProtection="1">
      <alignment horizontal="center" vertical="center" wrapText="1"/>
    </xf>
    <xf numFmtId="0" fontId="4" fillId="14" borderId="66" xfId="0" applyFont="1" applyFill="1" applyBorder="1" applyAlignment="1" applyProtection="1">
      <alignment horizontal="center" vertical="center" wrapText="1"/>
    </xf>
    <xf numFmtId="0" fontId="27" fillId="15" borderId="67" xfId="0" applyFont="1" applyFill="1" applyBorder="1" applyAlignment="1" applyProtection="1">
      <alignment horizontal="center" vertical="top" wrapText="1"/>
    </xf>
    <xf numFmtId="0" fontId="27" fillId="15" borderId="6" xfId="0" applyFont="1" applyFill="1" applyBorder="1" applyAlignment="1" applyProtection="1">
      <alignment horizontal="center" vertical="top" wrapText="1"/>
    </xf>
    <xf numFmtId="0" fontId="4" fillId="14" borderId="2" xfId="0" applyFont="1" applyFill="1" applyBorder="1" applyAlignment="1" applyProtection="1">
      <alignment horizontal="center" vertical="center" wrapText="1"/>
    </xf>
    <xf numFmtId="0" fontId="4" fillId="14" borderId="6" xfId="0" applyFont="1" applyFill="1" applyBorder="1" applyAlignment="1" applyProtection="1">
      <alignment horizontal="center" vertical="center" wrapText="1"/>
    </xf>
    <xf numFmtId="0" fontId="27" fillId="0" borderId="5"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39" xfId="1" applyFont="1" applyFill="1" applyBorder="1" applyAlignment="1">
      <alignment horizontal="center" vertical="center" wrapText="1"/>
    </xf>
    <xf numFmtId="0" fontId="3" fillId="4" borderId="21" xfId="1" applyFont="1" applyFill="1" applyBorder="1" applyAlignment="1">
      <alignment horizontal="center" vertical="center" wrapText="1"/>
    </xf>
    <xf numFmtId="0" fontId="38" fillId="14" borderId="5" xfId="0" applyFont="1" applyFill="1" applyBorder="1" applyAlignment="1">
      <alignment horizontal="center" vertical="center" wrapText="1"/>
    </xf>
    <xf numFmtId="0" fontId="38" fillId="14" borderId="69" xfId="0" applyFont="1" applyFill="1" applyBorder="1" applyAlignment="1">
      <alignment horizontal="center" vertical="center" wrapText="1"/>
    </xf>
    <xf numFmtId="0" fontId="33" fillId="14" borderId="41" xfId="0" applyFont="1" applyFill="1" applyBorder="1" applyAlignment="1">
      <alignment horizontal="left" vertical="center" wrapText="1"/>
    </xf>
    <xf numFmtId="0" fontId="33" fillId="14" borderId="72" xfId="0" applyFont="1" applyFill="1" applyBorder="1" applyAlignment="1">
      <alignment horizontal="left" vertical="center" wrapText="1"/>
    </xf>
    <xf numFmtId="0" fontId="27" fillId="14" borderId="41" xfId="0" applyFont="1" applyFill="1" applyBorder="1" applyAlignment="1" applyProtection="1">
      <alignment horizontal="center" vertical="top" wrapText="1"/>
    </xf>
    <xf numFmtId="0" fontId="27" fillId="14" borderId="30" xfId="0" applyFont="1" applyFill="1" applyBorder="1" applyAlignment="1" applyProtection="1">
      <alignment horizontal="center" vertical="top" wrapText="1"/>
    </xf>
    <xf numFmtId="0" fontId="27" fillId="0" borderId="8"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15" borderId="5" xfId="0" applyFont="1" applyFill="1" applyBorder="1" applyAlignment="1" applyProtection="1">
      <alignment horizontal="center" vertical="top" wrapText="1"/>
    </xf>
    <xf numFmtId="0" fontId="27" fillId="15" borderId="56" xfId="0" applyFont="1" applyFill="1" applyBorder="1" applyAlignment="1" applyProtection="1">
      <alignment horizontal="center" vertical="top" wrapText="1"/>
    </xf>
    <xf numFmtId="0" fontId="3" fillId="4" borderId="8" xfId="1" applyFont="1" applyFill="1" applyBorder="1" applyAlignment="1">
      <alignment horizontal="center" vertical="center" wrapText="1"/>
    </xf>
    <xf numFmtId="0" fontId="3" fillId="4" borderId="19" xfId="1" applyFont="1" applyFill="1" applyBorder="1" applyAlignment="1">
      <alignment horizontal="center" vertical="center" wrapText="1"/>
    </xf>
    <xf numFmtId="0" fontId="3" fillId="4" borderId="38" xfId="1" applyFont="1" applyFill="1" applyBorder="1" applyAlignment="1">
      <alignment horizontal="center" vertical="center" wrapText="1"/>
    </xf>
    <xf numFmtId="0" fontId="4" fillId="14" borderId="87" xfId="0" applyFont="1" applyFill="1" applyBorder="1" applyAlignment="1" applyProtection="1">
      <alignment horizontal="center" vertical="center" wrapText="1"/>
    </xf>
    <xf numFmtId="0" fontId="4" fillId="14" borderId="69" xfId="0" applyFont="1" applyFill="1" applyBorder="1" applyAlignment="1" applyProtection="1">
      <alignment horizontal="center" vertical="center" wrapText="1"/>
    </xf>
    <xf numFmtId="0" fontId="28" fillId="14" borderId="41" xfId="0" applyFont="1" applyFill="1" applyBorder="1" applyAlignment="1" applyProtection="1">
      <alignment horizontal="left" vertical="center" wrapText="1"/>
    </xf>
    <xf numFmtId="0" fontId="28" fillId="14" borderId="72" xfId="0" applyFont="1" applyFill="1" applyBorder="1" applyAlignment="1" applyProtection="1">
      <alignment horizontal="left" vertical="center" wrapText="1"/>
    </xf>
    <xf numFmtId="0" fontId="28" fillId="14" borderId="79" xfId="0" applyFont="1" applyFill="1" applyBorder="1" applyAlignment="1" applyProtection="1">
      <alignment horizontal="left" vertical="center" wrapText="1"/>
    </xf>
    <xf numFmtId="0" fontId="28" fillId="14" borderId="31" xfId="0" applyFont="1" applyFill="1" applyBorder="1" applyAlignment="1" applyProtection="1">
      <alignment horizontal="left" vertical="center" wrapText="1"/>
    </xf>
    <xf numFmtId="0" fontId="27" fillId="0" borderId="5"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4" fillId="14" borderId="5"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4" borderId="67" xfId="0" applyFont="1" applyFill="1" applyBorder="1" applyAlignment="1" applyProtection="1">
      <alignment horizontal="center" vertical="center" wrapText="1"/>
    </xf>
    <xf numFmtId="0" fontId="18" fillId="4" borderId="10" xfId="1"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5" xfId="0" applyFont="1" applyBorder="1" applyAlignment="1" applyProtection="1">
      <alignment horizontal="left" vertical="top" wrapText="1"/>
    </xf>
    <xf numFmtId="0" fontId="27" fillId="0" borderId="2" xfId="0" applyFont="1" applyBorder="1" applyAlignment="1" applyProtection="1">
      <alignment horizontal="left" vertical="top" wrapText="1"/>
    </xf>
    <xf numFmtId="0" fontId="27" fillId="0" borderId="15"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50"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56" xfId="0" applyFont="1" applyBorder="1" applyAlignment="1" applyProtection="1">
      <alignment horizontal="center" vertical="center" wrapText="1"/>
    </xf>
    <xf numFmtId="0" fontId="27" fillId="0" borderId="5" xfId="0" applyFont="1" applyFill="1" applyBorder="1" applyAlignment="1">
      <alignment horizontal="left" vertical="center" wrapText="1"/>
    </xf>
    <xf numFmtId="0" fontId="25" fillId="0" borderId="36" xfId="0" applyFont="1" applyBorder="1" applyAlignment="1">
      <alignment horizontal="left" vertical="center" wrapText="1"/>
    </xf>
    <xf numFmtId="0" fontId="25" fillId="0" borderId="52" xfId="0" applyFont="1" applyBorder="1" applyAlignment="1">
      <alignment horizontal="left" vertical="center" wrapText="1"/>
    </xf>
    <xf numFmtId="169" fontId="4" fillId="2" borderId="22" xfId="0" applyNumberFormat="1" applyFont="1" applyFill="1" applyBorder="1" applyAlignment="1" applyProtection="1">
      <alignment horizontal="left" vertical="center"/>
    </xf>
    <xf numFmtId="169" fontId="4" fillId="2" borderId="26" xfId="0" applyNumberFormat="1" applyFont="1" applyFill="1" applyBorder="1" applyAlignment="1" applyProtection="1">
      <alignment horizontal="left" vertical="center"/>
    </xf>
    <xf numFmtId="169" fontId="4" fillId="2" borderId="28" xfId="0" applyNumberFormat="1" applyFont="1" applyFill="1" applyBorder="1" applyAlignment="1" applyProtection="1">
      <alignment horizontal="center" vertical="center"/>
    </xf>
    <xf numFmtId="169" fontId="4" fillId="2" borderId="27" xfId="0" applyNumberFormat="1"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22" fillId="2" borderId="0" xfId="0" applyFont="1" applyFill="1" applyBorder="1" applyAlignment="1" applyProtection="1">
      <alignment horizontal="center" vertical="top"/>
    </xf>
    <xf numFmtId="0" fontId="6" fillId="2" borderId="0" xfId="0" applyFont="1" applyFill="1" applyBorder="1" applyAlignment="1" applyProtection="1">
      <alignment horizontal="center" vertical="top"/>
    </xf>
    <xf numFmtId="0" fontId="4" fillId="2" borderId="17" xfId="0" applyFont="1" applyFill="1" applyBorder="1" applyAlignment="1" applyProtection="1">
      <alignment horizontal="left" vertical="top"/>
    </xf>
    <xf numFmtId="0" fontId="4" fillId="2" borderId="18" xfId="0" applyFont="1" applyFill="1" applyBorder="1" applyAlignment="1" applyProtection="1">
      <alignment horizontal="left" vertical="top"/>
    </xf>
    <xf numFmtId="0" fontId="4" fillId="2" borderId="26" xfId="0" applyFont="1" applyFill="1" applyBorder="1" applyAlignment="1" applyProtection="1">
      <alignment horizontal="left" vertical="top"/>
    </xf>
    <xf numFmtId="0" fontId="32" fillId="9" borderId="8"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32" fillId="9" borderId="38" xfId="0" applyFont="1" applyFill="1" applyBorder="1" applyAlignment="1">
      <alignment horizontal="center" vertical="center" wrapText="1"/>
    </xf>
    <xf numFmtId="170" fontId="4" fillId="2" borderId="3" xfId="0" applyNumberFormat="1" applyFont="1" applyFill="1" applyBorder="1" applyAlignment="1" applyProtection="1">
      <alignment horizontal="center" vertical="center"/>
    </xf>
    <xf numFmtId="170" fontId="4" fillId="2" borderId="4" xfId="0" applyNumberFormat="1" applyFont="1" applyFill="1" applyBorder="1" applyAlignment="1" applyProtection="1">
      <alignment horizontal="center" vertical="center"/>
    </xf>
    <xf numFmtId="170" fontId="4" fillId="2" borderId="27" xfId="0" applyNumberFormat="1" applyFont="1" applyFill="1" applyBorder="1" applyAlignment="1" applyProtection="1">
      <alignment horizontal="center" vertical="center"/>
    </xf>
    <xf numFmtId="0" fontId="7" fillId="0" borderId="23" xfId="0" applyFont="1" applyBorder="1" applyAlignment="1">
      <alignment horizontal="center"/>
    </xf>
    <xf numFmtId="0" fontId="7" fillId="0" borderId="20" xfId="0" applyFont="1" applyBorder="1" applyAlignment="1">
      <alignment horizontal="center"/>
    </xf>
    <xf numFmtId="0" fontId="7" fillId="0" borderId="37" xfId="0" applyFont="1" applyBorder="1" applyAlignment="1">
      <alignment horizontal="center"/>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37" fillId="0" borderId="16" xfId="0" applyFont="1" applyBorder="1" applyAlignment="1">
      <alignment horizontal="center"/>
    </xf>
    <xf numFmtId="0" fontId="37" fillId="0" borderId="37" xfId="0" applyFont="1" applyBorder="1" applyAlignment="1">
      <alignment horizontal="center"/>
    </xf>
    <xf numFmtId="17" fontId="25" fillId="15" borderId="5" xfId="0" applyNumberFormat="1" applyFont="1" applyFill="1" applyBorder="1" applyAlignment="1">
      <alignment horizontal="center" vertical="center" wrapText="1"/>
    </xf>
    <xf numFmtId="17" fontId="25" fillId="15" borderId="56" xfId="0" applyNumberFormat="1" applyFont="1" applyFill="1" applyBorder="1" applyAlignment="1">
      <alignment horizontal="center" vertical="center" wrapText="1"/>
    </xf>
    <xf numFmtId="0" fontId="25" fillId="15" borderId="41" xfId="0" applyFont="1" applyFill="1" applyBorder="1" applyAlignment="1">
      <alignment horizontal="center" vertical="center" wrapText="1"/>
    </xf>
    <xf numFmtId="0" fontId="25" fillId="15" borderId="58" xfId="0" applyFont="1" applyFill="1" applyBorder="1" applyAlignment="1">
      <alignment horizontal="center" vertical="center" wrapText="1"/>
    </xf>
    <xf numFmtId="0" fontId="25" fillId="15" borderId="46" xfId="0" applyFont="1" applyFill="1" applyBorder="1" applyAlignment="1">
      <alignment horizontal="center" vertical="center" wrapText="1"/>
    </xf>
    <xf numFmtId="0" fontId="25" fillId="15" borderId="59" xfId="0" applyFont="1" applyFill="1" applyBorder="1" applyAlignment="1">
      <alignment horizontal="center" vertical="center" wrapText="1"/>
    </xf>
    <xf numFmtId="0" fontId="3" fillId="0" borderId="5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28" fillId="14" borderId="41" xfId="0" applyFont="1" applyFill="1" applyBorder="1" applyAlignment="1">
      <alignment horizontal="left" vertical="center" wrapText="1"/>
    </xf>
    <xf numFmtId="0" fontId="28" fillId="14" borderId="30" xfId="0" applyFont="1" applyFill="1" applyBorder="1" applyAlignment="1">
      <alignment horizontal="left" vertical="center" wrapText="1"/>
    </xf>
    <xf numFmtId="0" fontId="28" fillId="14" borderId="31" xfId="0" applyFont="1" applyFill="1" applyBorder="1" applyAlignment="1">
      <alignment horizontal="left" vertical="center" wrapText="1"/>
    </xf>
    <xf numFmtId="0" fontId="21" fillId="2" borderId="0" xfId="0" applyFont="1" applyFill="1" applyBorder="1" applyAlignment="1" applyProtection="1">
      <alignment horizontal="center"/>
    </xf>
    <xf numFmtId="0" fontId="31" fillId="0" borderId="6" xfId="0" applyFont="1" applyBorder="1" applyAlignment="1" applyProtection="1">
      <alignment horizontal="center" vertical="center" wrapText="1"/>
    </xf>
    <xf numFmtId="0" fontId="19" fillId="0" borderId="0" xfId="0" applyFont="1" applyAlignment="1" applyProtection="1">
      <alignment horizontal="center" vertical="center"/>
      <protection locked="0"/>
    </xf>
    <xf numFmtId="0" fontId="9" fillId="0" borderId="17" xfId="0" applyFont="1" applyBorder="1" applyAlignment="1">
      <alignment horizontal="left"/>
    </xf>
    <xf numFmtId="0" fontId="9" fillId="0" borderId="18" xfId="0" applyFont="1" applyBorder="1" applyAlignment="1">
      <alignment horizontal="left"/>
    </xf>
    <xf numFmtId="0" fontId="9" fillId="0" borderId="26" xfId="0" applyFont="1" applyBorder="1" applyAlignment="1">
      <alignment horizontal="left"/>
    </xf>
    <xf numFmtId="0" fontId="4" fillId="2" borderId="11"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29" xfId="0" applyFont="1" applyFill="1" applyBorder="1" applyAlignment="1" applyProtection="1">
      <alignment horizontal="left" vertical="center"/>
    </xf>
    <xf numFmtId="0" fontId="18" fillId="13" borderId="11" xfId="1" applyFont="1" applyFill="1" applyBorder="1" applyAlignment="1">
      <alignment horizontal="center" vertical="center" wrapText="1"/>
    </xf>
    <xf numFmtId="0" fontId="18" fillId="13" borderId="12" xfId="1" applyFont="1" applyFill="1" applyBorder="1" applyAlignment="1">
      <alignment horizontal="center" vertical="center" wrapText="1"/>
    </xf>
    <xf numFmtId="0" fontId="18" fillId="13" borderId="29" xfId="1" applyFont="1" applyFill="1" applyBorder="1" applyAlignment="1">
      <alignment horizontal="center" vertical="center" wrapText="1"/>
    </xf>
    <xf numFmtId="0" fontId="18" fillId="11" borderId="11" xfId="1" applyFont="1" applyFill="1" applyBorder="1" applyAlignment="1">
      <alignment horizontal="center" vertical="center" wrapText="1"/>
    </xf>
    <xf numFmtId="0" fontId="18" fillId="11" borderId="12" xfId="1" applyFont="1" applyFill="1" applyBorder="1" applyAlignment="1">
      <alignment horizontal="center" vertical="center" wrapText="1"/>
    </xf>
    <xf numFmtId="0" fontId="18" fillId="11" borderId="29" xfId="1" applyFont="1" applyFill="1" applyBorder="1" applyAlignment="1">
      <alignment horizontal="center" vertical="center" wrapText="1"/>
    </xf>
    <xf numFmtId="0" fontId="4" fillId="2" borderId="3" xfId="0" applyNumberFormat="1" applyFont="1" applyFill="1" applyBorder="1" applyAlignment="1" applyProtection="1">
      <alignment horizontal="left" vertical="center"/>
    </xf>
    <xf numFmtId="0" fontId="4" fillId="2" borderId="4" xfId="0" applyNumberFormat="1" applyFont="1" applyFill="1" applyBorder="1" applyAlignment="1" applyProtection="1">
      <alignment horizontal="left" vertical="center"/>
    </xf>
    <xf numFmtId="0" fontId="4" fillId="2" borderId="27" xfId="0" applyNumberFormat="1" applyFont="1" applyFill="1" applyBorder="1" applyAlignment="1" applyProtection="1">
      <alignment horizontal="left" vertical="center"/>
    </xf>
    <xf numFmtId="0" fontId="27" fillId="0" borderId="34" xfId="0" applyFont="1" applyBorder="1" applyAlignment="1" applyProtection="1">
      <alignment horizontal="left" vertical="center" wrapText="1"/>
    </xf>
    <xf numFmtId="0" fontId="27" fillId="0" borderId="13" xfId="0" applyFont="1" applyBorder="1" applyAlignment="1" applyProtection="1">
      <alignment horizontal="left" vertical="center" wrapText="1"/>
    </xf>
    <xf numFmtId="0" fontId="27" fillId="0" borderId="53" xfId="0" applyFont="1" applyBorder="1" applyAlignment="1" applyProtection="1">
      <alignment horizontal="left" vertical="center" wrapText="1"/>
    </xf>
    <xf numFmtId="0" fontId="4" fillId="14" borderId="46" xfId="0" applyFont="1" applyFill="1" applyBorder="1" applyAlignment="1" applyProtection="1">
      <alignment horizontal="center" vertical="center"/>
      <protection locked="0"/>
    </xf>
    <xf numFmtId="0" fontId="4" fillId="14" borderId="15" xfId="0" applyFont="1" applyFill="1" applyBorder="1" applyAlignment="1" applyProtection="1">
      <alignment horizontal="center" vertical="center"/>
      <protection locked="0"/>
    </xf>
    <xf numFmtId="0" fontId="18" fillId="9" borderId="11" xfId="1" applyFont="1" applyFill="1" applyBorder="1" applyAlignment="1">
      <alignment horizontal="center" vertical="center" wrapText="1"/>
    </xf>
    <xf numFmtId="0" fontId="18" fillId="9" borderId="12" xfId="1" applyFont="1" applyFill="1" applyBorder="1" applyAlignment="1">
      <alignment horizontal="center" vertical="center" wrapText="1"/>
    </xf>
    <xf numFmtId="0" fontId="18" fillId="9" borderId="29" xfId="1" applyFont="1" applyFill="1" applyBorder="1" applyAlignment="1">
      <alignment horizontal="center" vertical="center" wrapText="1"/>
    </xf>
    <xf numFmtId="0" fontId="41" fillId="4" borderId="15" xfId="4" applyFont="1" applyFill="1" applyBorder="1" applyAlignment="1">
      <alignment horizontal="center" vertical="center"/>
    </xf>
    <xf numFmtId="0" fontId="41" fillId="4" borderId="6" xfId="4" applyFont="1" applyFill="1" applyBorder="1" applyAlignment="1">
      <alignment horizontal="center" vertical="center"/>
    </xf>
    <xf numFmtId="0" fontId="41" fillId="4" borderId="31" xfId="4" applyFont="1" applyFill="1" applyBorder="1" applyAlignment="1">
      <alignment horizontal="center" vertical="center"/>
    </xf>
    <xf numFmtId="0" fontId="0" fillId="18" borderId="39" xfId="0" applyFill="1" applyBorder="1" applyAlignment="1">
      <alignment horizontal="center"/>
    </xf>
    <xf numFmtId="0" fontId="39" fillId="2" borderId="19" xfId="0" applyFont="1" applyFill="1" applyBorder="1" applyAlignment="1">
      <alignment horizontal="center"/>
    </xf>
    <xf numFmtId="0" fontId="0" fillId="2" borderId="0" xfId="0" applyFont="1" applyFill="1" applyAlignment="1">
      <alignment horizontal="center"/>
    </xf>
    <xf numFmtId="49" fontId="2" fillId="0" borderId="80" xfId="4" applyNumberFormat="1" applyFont="1" applyBorder="1" applyAlignment="1">
      <alignment horizontal="center" vertical="center" wrapText="1"/>
    </xf>
    <xf numFmtId="49" fontId="2" fillId="0" borderId="81" xfId="4" applyNumberFormat="1" applyFont="1" applyBorder="1" applyAlignment="1">
      <alignment horizontal="center" vertical="center" wrapText="1"/>
    </xf>
    <xf numFmtId="0" fontId="41" fillId="3" borderId="79" xfId="4" applyFont="1" applyFill="1" applyBorder="1" applyAlignment="1">
      <alignment horizontal="center" vertical="center" wrapText="1"/>
    </xf>
    <xf numFmtId="0" fontId="41" fillId="3" borderId="72" xfId="4" applyFont="1" applyFill="1" applyBorder="1" applyAlignment="1">
      <alignment horizontal="center" vertical="center" wrapText="1"/>
    </xf>
    <xf numFmtId="0" fontId="41" fillId="4" borderId="82" xfId="4" applyFont="1" applyFill="1" applyBorder="1" applyAlignment="1">
      <alignment horizontal="center" vertical="center"/>
    </xf>
    <xf numFmtId="0" fontId="41" fillId="4" borderId="83" xfId="4" applyFont="1" applyFill="1" applyBorder="1" applyAlignment="1">
      <alignment horizontal="center" vertical="center"/>
    </xf>
    <xf numFmtId="0" fontId="41" fillId="4" borderId="81" xfId="4" applyFont="1" applyFill="1" applyBorder="1" applyAlignment="1">
      <alignment horizontal="center" vertical="center"/>
    </xf>
    <xf numFmtId="2" fontId="2" fillId="0" borderId="68" xfId="4" applyNumberFormat="1" applyFont="1" applyBorder="1" applyAlignment="1">
      <alignment horizontal="center" vertical="center" wrapText="1"/>
    </xf>
    <xf numFmtId="2" fontId="2" fillId="0" borderId="79" xfId="4" applyNumberFormat="1" applyFont="1" applyBorder="1" applyAlignment="1">
      <alignment horizontal="center" vertical="center" wrapText="1"/>
    </xf>
    <xf numFmtId="0" fontId="41" fillId="4" borderId="85" xfId="4" applyFont="1" applyFill="1" applyBorder="1" applyAlignment="1">
      <alignment horizontal="center" vertical="center"/>
    </xf>
    <xf numFmtId="0" fontId="41" fillId="4" borderId="86" xfId="4" applyFont="1" applyFill="1" applyBorder="1" applyAlignment="1">
      <alignment horizontal="center" vertical="center"/>
    </xf>
    <xf numFmtId="0" fontId="41" fillId="4" borderId="77" xfId="4" applyFont="1" applyFill="1" applyBorder="1" applyAlignment="1">
      <alignment horizontal="center" vertical="center"/>
    </xf>
    <xf numFmtId="0" fontId="40" fillId="2" borderId="0" xfId="0" applyFont="1" applyFill="1" applyAlignment="1">
      <alignment horizontal="center"/>
    </xf>
    <xf numFmtId="0" fontId="41" fillId="4" borderId="17" xfId="32" applyFont="1" applyFill="1" applyBorder="1" applyAlignment="1">
      <alignment horizontal="center" vertical="center"/>
    </xf>
    <xf numFmtId="0" fontId="41" fillId="4" borderId="3" xfId="32" applyFont="1" applyFill="1" applyBorder="1" applyAlignment="1">
      <alignment horizontal="center" vertical="center"/>
    </xf>
    <xf numFmtId="0" fontId="41" fillId="3" borderId="73" xfId="4" applyFont="1" applyFill="1" applyBorder="1" applyAlignment="1">
      <alignment horizontal="center" vertical="center" wrapText="1"/>
    </xf>
    <xf numFmtId="0" fontId="41" fillId="3" borderId="29" xfId="4" applyFont="1" applyFill="1" applyBorder="1" applyAlignment="1">
      <alignment horizontal="center" vertical="center" wrapText="1"/>
    </xf>
    <xf numFmtId="0" fontId="41" fillId="3" borderId="12" xfId="4" applyFont="1" applyFill="1" applyBorder="1" applyAlignment="1">
      <alignment horizontal="center" vertical="center" wrapText="1"/>
    </xf>
    <xf numFmtId="1" fontId="2" fillId="0" borderId="74" xfId="4" applyNumberFormat="1" applyFont="1" applyBorder="1" applyAlignment="1">
      <alignment horizontal="center" vertical="center" wrapText="1"/>
    </xf>
    <xf numFmtId="1" fontId="2" fillId="0" borderId="75" xfId="4" applyNumberFormat="1" applyFont="1" applyBorder="1" applyAlignment="1">
      <alignment horizontal="center" vertical="center" wrapText="1"/>
    </xf>
    <xf numFmtId="0" fontId="41" fillId="3" borderId="26" xfId="4" applyFont="1" applyFill="1" applyBorder="1" applyAlignment="1">
      <alignment horizontal="center" vertical="center" wrapText="1"/>
    </xf>
    <xf numFmtId="0" fontId="41" fillId="3" borderId="68" xfId="4" applyFont="1" applyFill="1" applyBorder="1" applyAlignment="1">
      <alignment horizontal="center" vertical="center" wrapText="1"/>
    </xf>
    <xf numFmtId="0" fontId="41" fillId="2" borderId="16" xfId="4" applyFont="1" applyFill="1" applyBorder="1" applyAlignment="1">
      <alignment horizontal="center" vertical="center"/>
    </xf>
    <xf numFmtId="0" fontId="41" fillId="2" borderId="37" xfId="4" applyFont="1" applyFill="1" applyBorder="1" applyAlignment="1">
      <alignment horizontal="center" vertical="center"/>
    </xf>
    <xf numFmtId="49" fontId="2" fillId="0" borderId="76" xfId="4" applyNumberFormat="1" applyFont="1" applyBorder="1" applyAlignment="1">
      <alignment horizontal="center" vertical="center" wrapText="1"/>
    </xf>
    <xf numFmtId="49" fontId="2" fillId="0" borderId="77" xfId="4" applyNumberFormat="1" applyFont="1" applyBorder="1" applyAlignment="1">
      <alignment horizontal="center" vertical="center" wrapText="1"/>
    </xf>
    <xf numFmtId="2" fontId="2" fillId="0" borderId="72" xfId="4" applyNumberFormat="1" applyFont="1" applyBorder="1" applyAlignment="1">
      <alignment horizontal="center" vertical="center" wrapText="1"/>
    </xf>
  </cellXfs>
  <cellStyles count="101">
    <cellStyle name="Euro" xfId="9"/>
    <cellStyle name="Euro 2" xfId="10"/>
    <cellStyle name="Graphics" xfId="11"/>
    <cellStyle name="Millares 10" xfId="12"/>
    <cellStyle name="Millares 10 2" xfId="13"/>
    <cellStyle name="Millares 10 2 2" xfId="84"/>
    <cellStyle name="Millares 10 3" xfId="83"/>
    <cellStyle name="Millares 11" xfId="14"/>
    <cellStyle name="Millares 11 2" xfId="85"/>
    <cellStyle name="Millares 2" xfId="15"/>
    <cellStyle name="Millares 2 2" xfId="16"/>
    <cellStyle name="Millares 2 2 2" xfId="87"/>
    <cellStyle name="Millares 2 3" xfId="17"/>
    <cellStyle name="Millares 2 3 2" xfId="18"/>
    <cellStyle name="Millares 2 3 2 2" xfId="89"/>
    <cellStyle name="Millares 2 3 3" xfId="88"/>
    <cellStyle name="Millares 2 4" xfId="86"/>
    <cellStyle name="Millares 3" xfId="19"/>
    <cellStyle name="Millares 3 2" xfId="20"/>
    <cellStyle name="Millares 3 2 2" xfId="91"/>
    <cellStyle name="Millares 3 3" xfId="90"/>
    <cellStyle name="Millares 4" xfId="21"/>
    <cellStyle name="Millares 4 2" xfId="92"/>
    <cellStyle name="Millares 5" xfId="22"/>
    <cellStyle name="Millares 5 2" xfId="93"/>
    <cellStyle name="Millares 6" xfId="23"/>
    <cellStyle name="Millares 6 2" xfId="94"/>
    <cellStyle name="Millares 7" xfId="24"/>
    <cellStyle name="Millares 7 2" xfId="95"/>
    <cellStyle name="Millares 8" xfId="25"/>
    <cellStyle name="Millares 8 2" xfId="96"/>
    <cellStyle name="Millares 9" xfId="26"/>
    <cellStyle name="Millares 9 2" xfId="97"/>
    <cellStyle name="Moneda 2" xfId="27"/>
    <cellStyle name="Moneda 2 2" xfId="28"/>
    <cellStyle name="Moneda 2 2 2" xfId="99"/>
    <cellStyle name="Moneda 2 3" xfId="9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aje" xfId="100" builtinId="5"/>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30">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EF9F4"/>
      <color rgb="FFFEF4EC"/>
      <color rgb="FFE8F5F8"/>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553708</xdr:colOff>
      <xdr:row>0</xdr:row>
      <xdr:rowOff>0</xdr:rowOff>
    </xdr:from>
    <xdr:to>
      <xdr:col>12</xdr:col>
      <xdr:colOff>2020641</xdr:colOff>
      <xdr:row>5</xdr:row>
      <xdr:rowOff>187642</xdr:rowOff>
    </xdr:to>
    <xdr:pic>
      <xdr:nvPicPr>
        <xdr:cNvPr id="9" name="4 Imagen" descr="Logo solo DIGEIG.JPG"/>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222064</xdr:rowOff>
    </xdr:to>
    <xdr:pic>
      <xdr:nvPicPr>
        <xdr:cNvPr id="11" name="4 Imagen" descr="PRESIDENCIA DE LA REP..jpg"/>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1"/>
  <sheetViews>
    <sheetView showGridLines="0" tabSelected="1" topLeftCell="E1" zoomScale="50" zoomScaleNormal="50" zoomScaleSheetLayoutView="25" zoomScalePageLayoutView="70" workbookViewId="0">
      <selection activeCell="M32" sqref="M32"/>
    </sheetView>
  </sheetViews>
  <sheetFormatPr baseColWidth="10" defaultColWidth="20.7109375" defaultRowHeight="14.25"/>
  <cols>
    <col min="1" max="1" width="9.140625" style="1" customWidth="1"/>
    <col min="2" max="2" width="57.28515625" style="4" customWidth="1"/>
    <col min="3" max="3" width="30.42578125" style="4" customWidth="1"/>
    <col min="4" max="4" width="24.140625" style="1" customWidth="1"/>
    <col min="5" max="7" width="20.7109375" style="1" customWidth="1"/>
    <col min="8" max="8" width="34.28515625" style="2" customWidth="1"/>
    <col min="9" max="9" width="25.7109375" style="1" customWidth="1"/>
    <col min="10" max="10" width="35.7109375" style="1" customWidth="1"/>
    <col min="11" max="11" width="20.7109375" style="1" customWidth="1"/>
    <col min="12" max="12" width="19" style="1" customWidth="1"/>
    <col min="13" max="13" width="64.42578125" style="1" customWidth="1"/>
    <col min="14" max="14" width="6.85546875" style="1" customWidth="1"/>
    <col min="15" max="15" width="10.5703125" style="1" customWidth="1"/>
    <col min="16" max="16" width="11" style="1" customWidth="1"/>
    <col min="17" max="17" width="29.28515625" style="1" customWidth="1"/>
    <col min="18" max="18" width="11.85546875" style="1" customWidth="1"/>
    <col min="19" max="19" width="68.42578125" style="1" customWidth="1"/>
    <col min="20" max="16384" width="20.7109375" style="1"/>
  </cols>
  <sheetData>
    <row r="1" spans="1:19" ht="15">
      <c r="A1" s="321"/>
      <c r="B1" s="321"/>
      <c r="C1" s="321"/>
      <c r="D1" s="321"/>
      <c r="E1" s="321"/>
      <c r="F1" s="321"/>
      <c r="G1" s="321"/>
      <c r="H1" s="321"/>
      <c r="I1" s="321"/>
      <c r="J1" s="321"/>
      <c r="K1" s="321"/>
      <c r="L1" s="321"/>
      <c r="M1" s="321"/>
      <c r="N1" s="321"/>
      <c r="O1" s="321"/>
      <c r="P1" s="321"/>
      <c r="Q1" s="12"/>
    </row>
    <row r="2" spans="1:19" ht="15.75">
      <c r="A2" s="290" t="s">
        <v>12</v>
      </c>
      <c r="B2" s="290"/>
      <c r="C2" s="290"/>
      <c r="D2" s="290"/>
      <c r="E2" s="290"/>
      <c r="F2" s="290"/>
      <c r="G2" s="290"/>
      <c r="H2" s="290"/>
      <c r="I2" s="290"/>
      <c r="J2" s="290"/>
      <c r="K2" s="290"/>
      <c r="L2" s="290"/>
      <c r="M2" s="290"/>
      <c r="N2" s="21"/>
      <c r="O2" s="21"/>
      <c r="P2" s="21"/>
      <c r="Q2" s="21"/>
    </row>
    <row r="3" spans="1:19">
      <c r="A3" s="291" t="s">
        <v>13</v>
      </c>
      <c r="B3" s="291"/>
      <c r="C3" s="291"/>
      <c r="D3" s="291"/>
      <c r="E3" s="291"/>
      <c r="F3" s="291"/>
      <c r="G3" s="291"/>
      <c r="H3" s="291"/>
      <c r="I3" s="291"/>
      <c r="J3" s="291"/>
      <c r="K3" s="291"/>
      <c r="L3" s="291"/>
      <c r="M3" s="291"/>
      <c r="N3" s="22"/>
      <c r="O3" s="22"/>
      <c r="P3" s="22"/>
      <c r="Q3" s="22"/>
    </row>
    <row r="4" spans="1:19" ht="20.25">
      <c r="A4" s="292" t="s">
        <v>160</v>
      </c>
      <c r="B4" s="292"/>
      <c r="C4" s="292"/>
      <c r="D4" s="292"/>
      <c r="E4" s="292"/>
      <c r="F4" s="292"/>
      <c r="G4" s="292"/>
      <c r="H4" s="292"/>
      <c r="I4" s="292"/>
      <c r="J4" s="292"/>
      <c r="K4" s="292"/>
      <c r="L4" s="292"/>
      <c r="M4" s="292"/>
      <c r="N4" s="23"/>
      <c r="O4" s="23"/>
      <c r="P4" s="23"/>
      <c r="Q4" s="23"/>
    </row>
    <row r="5" spans="1:19" ht="20.25">
      <c r="A5" s="292" t="s">
        <v>14</v>
      </c>
      <c r="B5" s="292"/>
      <c r="C5" s="292"/>
      <c r="D5" s="292"/>
      <c r="E5" s="292"/>
      <c r="F5" s="292"/>
      <c r="G5" s="292"/>
      <c r="H5" s="292"/>
      <c r="I5" s="292"/>
      <c r="J5" s="292"/>
      <c r="K5" s="292"/>
      <c r="L5" s="292"/>
      <c r="M5" s="292"/>
      <c r="N5" s="23"/>
      <c r="O5" s="23"/>
      <c r="P5" s="23"/>
      <c r="Q5" s="23"/>
    </row>
    <row r="6" spans="1:19" ht="21.75" thickBot="1">
      <c r="A6" s="13"/>
      <c r="B6" s="14"/>
      <c r="C6" s="14"/>
      <c r="D6" s="15"/>
      <c r="E6" s="15"/>
      <c r="F6" s="15"/>
      <c r="G6" s="15"/>
      <c r="H6" s="15"/>
      <c r="I6" s="16"/>
      <c r="J6" s="16"/>
      <c r="K6" s="16"/>
      <c r="L6" s="16"/>
      <c r="M6" s="17"/>
      <c r="N6" s="17"/>
      <c r="O6" s="17"/>
      <c r="P6" s="15"/>
      <c r="Q6" s="12"/>
    </row>
    <row r="7" spans="1:19" ht="33" customHeight="1" thickBot="1">
      <c r="A7" s="296" t="s">
        <v>15</v>
      </c>
      <c r="B7" s="297"/>
      <c r="C7" s="297"/>
      <c r="D7" s="297"/>
      <c r="E7" s="297"/>
      <c r="F7" s="297"/>
      <c r="G7" s="297"/>
      <c r="H7" s="297"/>
      <c r="I7" s="297"/>
      <c r="J7" s="297"/>
      <c r="K7" s="297"/>
      <c r="L7" s="297"/>
      <c r="M7" s="298"/>
      <c r="N7" s="20"/>
      <c r="O7"/>
      <c r="P7"/>
    </row>
    <row r="8" spans="1:19" ht="24" customHeight="1" thickBot="1">
      <c r="A8" s="293" t="s">
        <v>159</v>
      </c>
      <c r="B8" s="294"/>
      <c r="C8" s="294"/>
      <c r="D8" s="295"/>
      <c r="E8" s="327" t="s">
        <v>125</v>
      </c>
      <c r="F8" s="328"/>
      <c r="G8" s="328"/>
      <c r="H8" s="329"/>
      <c r="I8" s="324" t="s">
        <v>126</v>
      </c>
      <c r="J8" s="325"/>
      <c r="K8" s="326"/>
      <c r="L8" s="286" t="s">
        <v>158</v>
      </c>
      <c r="M8" s="287"/>
      <c r="N8" s="19"/>
      <c r="O8"/>
      <c r="P8"/>
      <c r="Q8" s="18"/>
    </row>
    <row r="9" spans="1:19" ht="27" customHeight="1" thickBot="1">
      <c r="A9" s="302"/>
      <c r="B9" s="303"/>
      <c r="C9" s="303"/>
      <c r="D9" s="304"/>
      <c r="E9" s="299"/>
      <c r="F9" s="300"/>
      <c r="G9" s="300"/>
      <c r="H9" s="301"/>
      <c r="I9" s="336"/>
      <c r="J9" s="337"/>
      <c r="K9" s="338"/>
      <c r="L9" s="288"/>
      <c r="M9" s="289"/>
      <c r="N9" s="19"/>
      <c r="O9"/>
      <c r="P9" s="305" t="s">
        <v>116</v>
      </c>
      <c r="Q9" s="306"/>
      <c r="R9" s="306"/>
      <c r="S9" s="307"/>
    </row>
    <row r="10" spans="1:19" ht="38.25" customHeight="1">
      <c r="A10" s="323"/>
      <c r="B10" s="323"/>
      <c r="C10" s="323"/>
      <c r="D10" s="323"/>
      <c r="E10" s="323"/>
      <c r="F10" s="323"/>
      <c r="G10" s="323"/>
      <c r="H10" s="323"/>
      <c r="I10" s="323"/>
      <c r="J10" s="323"/>
      <c r="K10" s="323"/>
      <c r="L10" s="323"/>
      <c r="M10" s="323"/>
      <c r="N10" s="323"/>
      <c r="O10"/>
      <c r="P10" s="154" t="s">
        <v>7</v>
      </c>
      <c r="Q10" s="152" t="s">
        <v>3</v>
      </c>
      <c r="R10" s="153" t="s">
        <v>117</v>
      </c>
      <c r="S10" s="145" t="s">
        <v>118</v>
      </c>
    </row>
    <row r="11" spans="1:19" ht="51" customHeight="1" thickBot="1">
      <c r="A11" s="3"/>
      <c r="B11" s="5"/>
      <c r="C11" s="5"/>
      <c r="D11" s="3"/>
      <c r="E11" s="3"/>
      <c r="F11" s="3"/>
      <c r="G11" s="3"/>
      <c r="O11"/>
      <c r="P11" s="155" t="s">
        <v>8</v>
      </c>
      <c r="Q11" s="146" t="s">
        <v>2</v>
      </c>
      <c r="R11" s="149" t="s">
        <v>119</v>
      </c>
      <c r="S11" s="144" t="s">
        <v>120</v>
      </c>
    </row>
    <row r="12" spans="1:19" ht="68.25" customHeight="1">
      <c r="A12" s="333" t="s">
        <v>63</v>
      </c>
      <c r="B12" s="334"/>
      <c r="C12" s="334"/>
      <c r="D12" s="334"/>
      <c r="E12" s="334"/>
      <c r="F12" s="334"/>
      <c r="G12" s="335"/>
      <c r="H12" s="330" t="s">
        <v>27</v>
      </c>
      <c r="I12" s="331"/>
      <c r="J12" s="332"/>
      <c r="K12" s="344" t="s">
        <v>25</v>
      </c>
      <c r="L12" s="345"/>
      <c r="M12" s="346"/>
      <c r="N12" s="8"/>
      <c r="O12"/>
      <c r="P12" s="155" t="s">
        <v>10</v>
      </c>
      <c r="Q12" s="147" t="s">
        <v>9</v>
      </c>
      <c r="R12" s="150" t="s">
        <v>121</v>
      </c>
      <c r="S12" s="144" t="s">
        <v>122</v>
      </c>
    </row>
    <row r="13" spans="1:19" ht="87" customHeight="1" thickBot="1">
      <c r="A13" s="43" t="s">
        <v>0</v>
      </c>
      <c r="B13" s="44" t="s">
        <v>28</v>
      </c>
      <c r="C13" s="44" t="s">
        <v>1</v>
      </c>
      <c r="D13" s="44" t="s">
        <v>30</v>
      </c>
      <c r="E13" s="24" t="s">
        <v>31</v>
      </c>
      <c r="F13" s="44" t="s">
        <v>29</v>
      </c>
      <c r="G13" s="45" t="s">
        <v>61</v>
      </c>
      <c r="H13" s="40" t="s">
        <v>62</v>
      </c>
      <c r="I13" s="41" t="s">
        <v>5</v>
      </c>
      <c r="J13" s="42" t="s">
        <v>6</v>
      </c>
      <c r="K13" s="38" t="s">
        <v>26</v>
      </c>
      <c r="L13" s="46" t="s">
        <v>64</v>
      </c>
      <c r="M13" s="39" t="s">
        <v>11</v>
      </c>
      <c r="N13" s="8"/>
      <c r="P13" s="155" t="s">
        <v>111</v>
      </c>
      <c r="Q13" s="148" t="s">
        <v>106</v>
      </c>
      <c r="R13" s="151" t="s">
        <v>123</v>
      </c>
      <c r="S13" s="144" t="s">
        <v>124</v>
      </c>
    </row>
    <row r="14" spans="1:19" ht="24" customHeight="1" thickBot="1">
      <c r="A14" s="253" t="s">
        <v>32</v>
      </c>
      <c r="B14" s="254"/>
      <c r="C14" s="254"/>
      <c r="D14" s="254"/>
      <c r="E14" s="254"/>
      <c r="F14" s="254"/>
      <c r="G14" s="254"/>
      <c r="H14" s="254"/>
      <c r="I14" s="254"/>
      <c r="J14" s="254"/>
      <c r="K14" s="254"/>
      <c r="L14" s="254"/>
      <c r="M14" s="255"/>
      <c r="N14" s="8"/>
      <c r="P14" s="156" t="s">
        <v>108</v>
      </c>
      <c r="Q14" s="157" t="s">
        <v>112</v>
      </c>
      <c r="R14" s="308"/>
      <c r="S14" s="309"/>
    </row>
    <row r="15" spans="1:19" ht="126.75" customHeight="1" thickBot="1">
      <c r="A15" s="58">
        <v>1</v>
      </c>
      <c r="B15" s="59" t="s">
        <v>16</v>
      </c>
      <c r="C15" s="60" t="s">
        <v>65</v>
      </c>
      <c r="D15" s="61" t="s">
        <v>83</v>
      </c>
      <c r="E15" s="97">
        <v>3</v>
      </c>
      <c r="F15" s="131" t="s">
        <v>117</v>
      </c>
      <c r="G15" s="132">
        <v>1</v>
      </c>
      <c r="H15" s="162">
        <v>1</v>
      </c>
      <c r="I15" s="62" t="s">
        <v>133</v>
      </c>
      <c r="J15" s="63" t="s">
        <v>132</v>
      </c>
      <c r="K15" s="64" t="s">
        <v>3</v>
      </c>
      <c r="L15" s="65">
        <v>3</v>
      </c>
      <c r="M15" s="66"/>
      <c r="N15" s="8"/>
    </row>
    <row r="16" spans="1:19" ht="337.5" customHeight="1" thickBot="1">
      <c r="A16" s="58">
        <v>2</v>
      </c>
      <c r="B16" s="67" t="s">
        <v>17</v>
      </c>
      <c r="C16" s="67" t="s">
        <v>66</v>
      </c>
      <c r="D16" s="61" t="s">
        <v>88</v>
      </c>
      <c r="E16" s="97">
        <v>7</v>
      </c>
      <c r="F16" s="131" t="s">
        <v>127</v>
      </c>
      <c r="G16" s="132">
        <v>8</v>
      </c>
      <c r="H16" s="218"/>
      <c r="I16" s="216"/>
      <c r="J16" s="217"/>
      <c r="K16" s="64" t="s">
        <v>2</v>
      </c>
      <c r="L16" s="65">
        <v>3.5</v>
      </c>
      <c r="M16" s="203" t="s">
        <v>185</v>
      </c>
      <c r="N16" s="316"/>
      <c r="O16" s="317"/>
      <c r="P16" s="317"/>
    </row>
    <row r="17" spans="1:16" s="6" customFormat="1" ht="255.75" customHeight="1" thickBot="1">
      <c r="A17" s="58">
        <v>3</v>
      </c>
      <c r="B17" s="68" t="s">
        <v>113</v>
      </c>
      <c r="C17" s="67" t="s">
        <v>67</v>
      </c>
      <c r="D17" s="69" t="s">
        <v>84</v>
      </c>
      <c r="E17" s="98">
        <v>7</v>
      </c>
      <c r="F17" s="161" t="s">
        <v>128</v>
      </c>
      <c r="G17" s="132">
        <v>6</v>
      </c>
      <c r="H17" s="215"/>
      <c r="I17" s="216"/>
      <c r="J17" s="217" t="s">
        <v>169</v>
      </c>
      <c r="K17" s="64" t="s">
        <v>105</v>
      </c>
      <c r="L17" s="65">
        <v>7</v>
      </c>
      <c r="M17" s="203" t="s">
        <v>170</v>
      </c>
      <c r="N17" s="9"/>
    </row>
    <row r="18" spans="1:16" s="6" customFormat="1" ht="37.5" customHeight="1">
      <c r="A18" s="273">
        <v>4</v>
      </c>
      <c r="B18" s="70" t="s">
        <v>18</v>
      </c>
      <c r="C18" s="224" t="s">
        <v>87</v>
      </c>
      <c r="D18" s="224" t="s">
        <v>86</v>
      </c>
      <c r="E18" s="71">
        <v>3</v>
      </c>
      <c r="F18" s="133"/>
      <c r="G18" s="134"/>
      <c r="H18" s="314"/>
      <c r="I18" s="310"/>
      <c r="J18" s="312" t="s">
        <v>179</v>
      </c>
      <c r="K18" s="342" t="s">
        <v>2</v>
      </c>
      <c r="L18" s="242">
        <v>0.75</v>
      </c>
      <c r="M18" s="244" t="s">
        <v>186</v>
      </c>
      <c r="N18" s="9"/>
    </row>
    <row r="19" spans="1:16" s="6" customFormat="1" ht="408.75" customHeight="1" thickBot="1">
      <c r="A19" s="274"/>
      <c r="B19" s="52" t="s">
        <v>19</v>
      </c>
      <c r="C19" s="225"/>
      <c r="D19" s="225"/>
      <c r="E19" s="111">
        <v>1</v>
      </c>
      <c r="F19" s="135" t="s">
        <v>127</v>
      </c>
      <c r="G19" s="136">
        <v>1</v>
      </c>
      <c r="H19" s="315"/>
      <c r="I19" s="311"/>
      <c r="J19" s="313"/>
      <c r="K19" s="343"/>
      <c r="L19" s="243"/>
      <c r="M19" s="245"/>
      <c r="N19" s="9"/>
    </row>
    <row r="20" spans="1:16" s="6" customFormat="1" ht="297.75" customHeight="1" thickBot="1">
      <c r="A20" s="277"/>
      <c r="B20" s="53" t="s">
        <v>20</v>
      </c>
      <c r="C20" s="226"/>
      <c r="D20" s="226"/>
      <c r="E20" s="74">
        <v>2</v>
      </c>
      <c r="F20" s="173" t="s">
        <v>130</v>
      </c>
      <c r="G20" s="138">
        <v>1</v>
      </c>
      <c r="H20" s="75"/>
      <c r="I20" s="199"/>
      <c r="J20" s="50" t="s">
        <v>173</v>
      </c>
      <c r="K20" s="202" t="s">
        <v>105</v>
      </c>
      <c r="L20" s="204">
        <v>2</v>
      </c>
      <c r="M20" s="171" t="s">
        <v>196</v>
      </c>
      <c r="N20" s="9"/>
    </row>
    <row r="21" spans="1:16" s="6" customFormat="1" ht="23.25" customHeight="1">
      <c r="A21" s="273">
        <v>5</v>
      </c>
      <c r="B21" s="76" t="s">
        <v>21</v>
      </c>
      <c r="C21" s="224" t="s">
        <v>68</v>
      </c>
      <c r="D21" s="224" t="s">
        <v>85</v>
      </c>
      <c r="E21" s="71">
        <v>10</v>
      </c>
      <c r="F21" s="133"/>
      <c r="G21" s="139"/>
      <c r="H21" s="72"/>
      <c r="I21" s="110"/>
      <c r="J21" s="73"/>
      <c r="K21" s="342" t="s">
        <v>2</v>
      </c>
      <c r="L21" s="242">
        <v>3.25</v>
      </c>
      <c r="M21" s="244" t="s">
        <v>195</v>
      </c>
      <c r="N21" s="9"/>
    </row>
    <row r="22" spans="1:16" s="6" customFormat="1" ht="259.5" customHeight="1" thickBot="1">
      <c r="A22" s="274"/>
      <c r="B22" s="27" t="s">
        <v>22</v>
      </c>
      <c r="C22" s="225"/>
      <c r="D22" s="225"/>
      <c r="E22" s="111">
        <v>5</v>
      </c>
      <c r="F22" s="135" t="s">
        <v>127</v>
      </c>
      <c r="G22" s="140">
        <v>1</v>
      </c>
      <c r="H22" s="112"/>
      <c r="I22" s="113"/>
      <c r="J22" s="114" t="s">
        <v>174</v>
      </c>
      <c r="K22" s="343"/>
      <c r="L22" s="243"/>
      <c r="M22" s="245"/>
      <c r="N22" s="9"/>
    </row>
    <row r="23" spans="1:16" s="6" customFormat="1" ht="151.5" customHeight="1">
      <c r="A23" s="274"/>
      <c r="B23" s="28" t="s">
        <v>23</v>
      </c>
      <c r="C23" s="225"/>
      <c r="D23" s="225"/>
      <c r="E23" s="115">
        <v>2</v>
      </c>
      <c r="F23" s="174" t="s">
        <v>119</v>
      </c>
      <c r="G23" s="141">
        <v>1</v>
      </c>
      <c r="H23" s="116"/>
      <c r="I23" s="117"/>
      <c r="J23" s="118" t="s">
        <v>157</v>
      </c>
      <c r="K23" s="205" t="s">
        <v>105</v>
      </c>
      <c r="L23" s="206">
        <v>2</v>
      </c>
      <c r="M23" s="196"/>
      <c r="N23" s="9"/>
    </row>
    <row r="24" spans="1:16" s="6" customFormat="1" ht="85.5" customHeight="1" thickBot="1">
      <c r="A24" s="277"/>
      <c r="B24" s="47" t="s">
        <v>24</v>
      </c>
      <c r="C24" s="226"/>
      <c r="D24" s="226"/>
      <c r="E24" s="74">
        <v>3</v>
      </c>
      <c r="F24" s="137" t="s">
        <v>129</v>
      </c>
      <c r="G24" s="142">
        <v>1</v>
      </c>
      <c r="H24" s="75"/>
      <c r="I24" s="213">
        <v>43272</v>
      </c>
      <c r="J24" s="214"/>
      <c r="K24" s="212" t="s">
        <v>105</v>
      </c>
      <c r="L24" s="207">
        <v>3</v>
      </c>
      <c r="M24" s="171"/>
      <c r="N24" s="9"/>
    </row>
    <row r="25" spans="1:16" s="6" customFormat="1" ht="28.5" customHeight="1" thickBot="1">
      <c r="A25" s="238" t="s">
        <v>33</v>
      </c>
      <c r="B25" s="239"/>
      <c r="C25" s="239"/>
      <c r="D25" s="239"/>
      <c r="E25" s="239"/>
      <c r="F25" s="240"/>
      <c r="G25" s="239"/>
      <c r="H25" s="239"/>
      <c r="I25" s="239"/>
      <c r="J25" s="239"/>
      <c r="K25" s="239"/>
      <c r="L25" s="239"/>
      <c r="M25" s="241"/>
      <c r="N25" s="10"/>
      <c r="O25" s="7"/>
      <c r="P25" s="7"/>
    </row>
    <row r="26" spans="1:16" s="6" customFormat="1" ht="360" customHeight="1" thickBot="1">
      <c r="A26" s="58">
        <v>6</v>
      </c>
      <c r="B26" s="211" t="s">
        <v>34</v>
      </c>
      <c r="C26" s="68" t="s">
        <v>69</v>
      </c>
      <c r="D26" s="69" t="s">
        <v>89</v>
      </c>
      <c r="E26" s="96">
        <v>8</v>
      </c>
      <c r="F26" s="123" t="s">
        <v>130</v>
      </c>
      <c r="G26" s="123">
        <v>4</v>
      </c>
      <c r="H26" s="77"/>
      <c r="I26" s="200"/>
      <c r="J26" s="209" t="s">
        <v>175</v>
      </c>
      <c r="K26" s="65" t="s">
        <v>105</v>
      </c>
      <c r="L26" s="65">
        <v>8</v>
      </c>
      <c r="M26" s="203" t="s">
        <v>198</v>
      </c>
      <c r="N26" s="10"/>
    </row>
    <row r="27" spans="1:16" s="7" customFormat="1" ht="236.25" customHeight="1" thickBot="1">
      <c r="A27" s="58">
        <v>7</v>
      </c>
      <c r="B27" s="68" t="s">
        <v>35</v>
      </c>
      <c r="C27" s="68" t="s">
        <v>70</v>
      </c>
      <c r="D27" s="69" t="s">
        <v>90</v>
      </c>
      <c r="E27" s="96">
        <v>7</v>
      </c>
      <c r="F27" s="123" t="s">
        <v>128</v>
      </c>
      <c r="G27" s="123">
        <v>3</v>
      </c>
      <c r="H27" s="77">
        <v>2</v>
      </c>
      <c r="I27" s="77" t="s">
        <v>162</v>
      </c>
      <c r="J27" s="209" t="s">
        <v>163</v>
      </c>
      <c r="K27" s="65" t="s">
        <v>2</v>
      </c>
      <c r="L27" s="65">
        <v>4.67</v>
      </c>
      <c r="M27" s="66" t="s">
        <v>168</v>
      </c>
      <c r="N27" s="10"/>
      <c r="O27" s="6"/>
      <c r="P27" s="6"/>
    </row>
    <row r="28" spans="1:16" s="6" customFormat="1" ht="200.25" customHeight="1" thickBot="1">
      <c r="A28" s="58">
        <v>8</v>
      </c>
      <c r="B28" s="68" t="s">
        <v>36</v>
      </c>
      <c r="C28" s="60" t="s">
        <v>71</v>
      </c>
      <c r="D28" s="69" t="s">
        <v>91</v>
      </c>
      <c r="E28" s="96" t="s">
        <v>108</v>
      </c>
      <c r="F28" s="123"/>
      <c r="G28" s="123"/>
      <c r="H28" s="77"/>
      <c r="I28" s="77"/>
      <c r="J28" s="209" t="s">
        <v>134</v>
      </c>
      <c r="K28" s="65" t="s">
        <v>108</v>
      </c>
      <c r="L28" s="65"/>
      <c r="M28" s="66"/>
      <c r="N28" s="11"/>
    </row>
    <row r="29" spans="1:16" s="6" customFormat="1" ht="24" customHeight="1" thickBot="1">
      <c r="A29" s="253" t="s">
        <v>37</v>
      </c>
      <c r="B29" s="254"/>
      <c r="C29" s="254"/>
      <c r="D29" s="254"/>
      <c r="E29" s="254"/>
      <c r="F29" s="254"/>
      <c r="G29" s="254"/>
      <c r="H29" s="254"/>
      <c r="I29" s="254"/>
      <c r="J29" s="254"/>
      <c r="K29" s="254"/>
      <c r="L29" s="254"/>
      <c r="M29" s="255"/>
      <c r="N29" s="11"/>
    </row>
    <row r="30" spans="1:16" s="6" customFormat="1" ht="33.75" customHeight="1">
      <c r="A30" s="278">
        <v>9</v>
      </c>
      <c r="B30" s="78" t="s">
        <v>38</v>
      </c>
      <c r="C30" s="339" t="s">
        <v>72</v>
      </c>
      <c r="D30" s="235" t="s">
        <v>110</v>
      </c>
      <c r="E30" s="32">
        <v>7</v>
      </c>
      <c r="F30" s="124"/>
      <c r="G30" s="124"/>
      <c r="H30" s="106"/>
      <c r="I30" s="106"/>
      <c r="J30" s="54"/>
      <c r="K30" s="256" t="s">
        <v>105</v>
      </c>
      <c r="L30" s="229">
        <v>2</v>
      </c>
      <c r="M30" s="258"/>
      <c r="N30" s="11"/>
    </row>
    <row r="31" spans="1:16" s="6" customFormat="1" ht="128.25" customHeight="1" thickBot="1">
      <c r="A31" s="279"/>
      <c r="B31" s="48" t="s">
        <v>49</v>
      </c>
      <c r="C31" s="340"/>
      <c r="D31" s="236"/>
      <c r="E31" s="119">
        <v>2</v>
      </c>
      <c r="F31" s="125" t="s">
        <v>117</v>
      </c>
      <c r="G31" s="125">
        <v>1</v>
      </c>
      <c r="H31" s="108"/>
      <c r="I31" s="108"/>
      <c r="J31" s="109" t="s">
        <v>135</v>
      </c>
      <c r="K31" s="257"/>
      <c r="L31" s="257"/>
      <c r="M31" s="259"/>
      <c r="N31" s="10"/>
    </row>
    <row r="32" spans="1:16" s="6" customFormat="1" ht="85.5" customHeight="1" thickBot="1">
      <c r="A32" s="279"/>
      <c r="B32" s="48" t="s">
        <v>50</v>
      </c>
      <c r="C32" s="340"/>
      <c r="D32" s="236"/>
      <c r="E32" s="120">
        <v>1</v>
      </c>
      <c r="F32" s="126" t="s">
        <v>119</v>
      </c>
      <c r="G32" s="126">
        <v>1</v>
      </c>
      <c r="H32" s="121"/>
      <c r="I32" s="121"/>
      <c r="J32" s="77"/>
      <c r="K32" s="197" t="s">
        <v>107</v>
      </c>
      <c r="L32" s="197">
        <v>0</v>
      </c>
      <c r="M32" s="208" t="s">
        <v>167</v>
      </c>
      <c r="N32" s="11"/>
    </row>
    <row r="33" spans="1:49" s="6" customFormat="1" ht="90.75" customHeight="1">
      <c r="A33" s="279"/>
      <c r="B33" s="284" t="s">
        <v>51</v>
      </c>
      <c r="C33" s="340"/>
      <c r="D33" s="236"/>
      <c r="E33" s="281">
        <v>4</v>
      </c>
      <c r="F33" s="227" t="s">
        <v>131</v>
      </c>
      <c r="G33" s="227">
        <v>2</v>
      </c>
      <c r="H33" s="231"/>
      <c r="I33" s="231"/>
      <c r="J33" s="231" t="s">
        <v>164</v>
      </c>
      <c r="K33" s="233" t="s">
        <v>107</v>
      </c>
      <c r="L33" s="256">
        <v>0</v>
      </c>
      <c r="M33" s="260" t="s">
        <v>194</v>
      </c>
      <c r="N33" s="11"/>
    </row>
    <row r="34" spans="1:49" s="6" customFormat="1" ht="41.25" customHeight="1" thickBot="1">
      <c r="A34" s="280"/>
      <c r="B34" s="285"/>
      <c r="C34" s="341"/>
      <c r="D34" s="237"/>
      <c r="E34" s="322"/>
      <c r="F34" s="228"/>
      <c r="G34" s="228"/>
      <c r="H34" s="232"/>
      <c r="I34" s="232"/>
      <c r="J34" s="232"/>
      <c r="K34" s="234"/>
      <c r="L34" s="234"/>
      <c r="M34" s="261"/>
      <c r="N34" s="10"/>
    </row>
    <row r="35" spans="1:49" s="6" customFormat="1" ht="40.5" customHeight="1">
      <c r="A35" s="273">
        <v>10</v>
      </c>
      <c r="B35" s="79" t="s">
        <v>39</v>
      </c>
      <c r="C35" s="235" t="s">
        <v>73</v>
      </c>
      <c r="D35" s="275" t="s">
        <v>93</v>
      </c>
      <c r="E35" s="32">
        <v>8</v>
      </c>
      <c r="F35" s="124"/>
      <c r="G35" s="124"/>
      <c r="H35" s="159"/>
      <c r="I35" s="159"/>
      <c r="J35" s="159"/>
      <c r="K35" s="229" t="s">
        <v>108</v>
      </c>
      <c r="L35" s="167"/>
      <c r="M35" s="169"/>
      <c r="N35" s="10"/>
      <c r="O35" s="7"/>
      <c r="P35" s="7"/>
    </row>
    <row r="36" spans="1:49" s="6" customFormat="1" ht="46.5" customHeight="1">
      <c r="A36" s="274"/>
      <c r="B36" s="30" t="s">
        <v>55</v>
      </c>
      <c r="C36" s="236"/>
      <c r="D36" s="276"/>
      <c r="E36" s="281">
        <v>3</v>
      </c>
      <c r="F36" s="127" t="s">
        <v>108</v>
      </c>
      <c r="G36" s="127" t="s">
        <v>108</v>
      </c>
      <c r="H36" s="160" t="s">
        <v>108</v>
      </c>
      <c r="I36" s="160" t="s">
        <v>108</v>
      </c>
      <c r="J36" s="160" t="s">
        <v>108</v>
      </c>
      <c r="K36" s="230"/>
      <c r="L36" s="168"/>
      <c r="M36" s="170"/>
      <c r="N36" s="11"/>
      <c r="O36" s="7"/>
      <c r="P36" s="7"/>
    </row>
    <row r="37" spans="1:49" s="7" customFormat="1" ht="156.75" customHeight="1">
      <c r="A37" s="274"/>
      <c r="B37" s="31" t="s">
        <v>54</v>
      </c>
      <c r="C37" s="236"/>
      <c r="D37" s="276"/>
      <c r="E37" s="282"/>
      <c r="F37" s="125" t="s">
        <v>121</v>
      </c>
      <c r="G37" s="125">
        <v>1</v>
      </c>
      <c r="H37" s="108"/>
      <c r="I37" s="108"/>
      <c r="J37" s="109" t="s">
        <v>164</v>
      </c>
      <c r="K37" s="172" t="s">
        <v>107</v>
      </c>
      <c r="L37" s="197">
        <v>0</v>
      </c>
      <c r="M37" s="208" t="s">
        <v>171</v>
      </c>
      <c r="N37" s="11"/>
      <c r="O37" s="6"/>
      <c r="P37" s="6"/>
    </row>
    <row r="38" spans="1:49" s="7" customFormat="1" ht="105.75" customHeight="1" thickBot="1">
      <c r="A38" s="274"/>
      <c r="B38" s="29" t="s">
        <v>52</v>
      </c>
      <c r="C38" s="236"/>
      <c r="D38" s="276"/>
      <c r="E38" s="120">
        <v>2</v>
      </c>
      <c r="F38" s="126" t="s">
        <v>123</v>
      </c>
      <c r="G38" s="126">
        <v>3</v>
      </c>
      <c r="H38" s="121"/>
      <c r="I38" s="121"/>
      <c r="J38" s="122" t="s">
        <v>164</v>
      </c>
      <c r="K38" s="197" t="s">
        <v>107</v>
      </c>
      <c r="L38" s="197">
        <v>0</v>
      </c>
      <c r="M38" s="221" t="s">
        <v>193</v>
      </c>
      <c r="N38" s="10"/>
      <c r="O38" s="6"/>
      <c r="P38" s="6"/>
    </row>
    <row r="39" spans="1:49" s="6" customFormat="1" ht="171.75" customHeight="1" thickBot="1">
      <c r="A39" s="274"/>
      <c r="B39" s="56" t="s">
        <v>53</v>
      </c>
      <c r="C39" s="236"/>
      <c r="D39" s="276"/>
      <c r="E39" s="57">
        <v>3</v>
      </c>
      <c r="F39" s="128" t="s">
        <v>119</v>
      </c>
      <c r="G39" s="128">
        <v>1</v>
      </c>
      <c r="H39" s="107"/>
      <c r="I39" s="107"/>
      <c r="J39" s="77" t="s">
        <v>156</v>
      </c>
      <c r="K39" s="158" t="s">
        <v>2</v>
      </c>
      <c r="L39" s="201">
        <v>1.5</v>
      </c>
      <c r="M39" s="208" t="s">
        <v>172</v>
      </c>
      <c r="N39" s="10"/>
    </row>
    <row r="40" spans="1:49" s="6" customFormat="1" ht="27.75" customHeight="1">
      <c r="A40" s="248">
        <v>11</v>
      </c>
      <c r="B40" s="104" t="s">
        <v>114</v>
      </c>
      <c r="C40" s="99"/>
      <c r="D40" s="95"/>
      <c r="E40" s="100">
        <v>7</v>
      </c>
      <c r="F40" s="124"/>
      <c r="G40" s="124"/>
      <c r="H40" s="251">
        <v>1</v>
      </c>
      <c r="I40" s="251" t="s">
        <v>161</v>
      </c>
      <c r="J40" s="251" t="s">
        <v>165</v>
      </c>
      <c r="K40" s="270" t="s">
        <v>105</v>
      </c>
      <c r="L40" s="229">
        <v>4</v>
      </c>
      <c r="M40" s="246"/>
      <c r="N40" s="10"/>
    </row>
    <row r="41" spans="1:49" s="6" customFormat="1" ht="90" customHeight="1">
      <c r="A41" s="249"/>
      <c r="B41" s="105" t="s">
        <v>115</v>
      </c>
      <c r="C41" s="265" t="s">
        <v>74</v>
      </c>
      <c r="D41" s="55" t="s">
        <v>94</v>
      </c>
      <c r="E41" s="119">
        <v>4</v>
      </c>
      <c r="F41" s="130" t="s">
        <v>121</v>
      </c>
      <c r="G41" s="125">
        <v>1</v>
      </c>
      <c r="H41" s="252"/>
      <c r="I41" s="252"/>
      <c r="J41" s="252"/>
      <c r="K41" s="257"/>
      <c r="L41" s="233"/>
      <c r="M41" s="247"/>
      <c r="N41" s="10"/>
    </row>
    <row r="42" spans="1:49" s="6" customFormat="1" ht="306" customHeight="1" thickBot="1">
      <c r="A42" s="250"/>
      <c r="B42" s="82" t="s">
        <v>40</v>
      </c>
      <c r="C42" s="266"/>
      <c r="D42" s="83" t="s">
        <v>95</v>
      </c>
      <c r="E42" s="80">
        <v>3</v>
      </c>
      <c r="F42" s="129" t="s">
        <v>127</v>
      </c>
      <c r="G42" s="129">
        <v>1</v>
      </c>
      <c r="H42" s="163"/>
      <c r="I42" s="164"/>
      <c r="J42" s="219" t="s">
        <v>180</v>
      </c>
      <c r="K42" s="165" t="s">
        <v>2</v>
      </c>
      <c r="L42" s="198">
        <v>1.5</v>
      </c>
      <c r="M42" s="208" t="s">
        <v>192</v>
      </c>
      <c r="N42" s="10"/>
    </row>
    <row r="43" spans="1:49" s="26" customFormat="1" ht="219" customHeight="1" thickBot="1">
      <c r="A43" s="85">
        <v>12</v>
      </c>
      <c r="B43" s="59" t="s">
        <v>41</v>
      </c>
      <c r="C43" s="86" t="s">
        <v>75</v>
      </c>
      <c r="D43" s="86" t="s">
        <v>97</v>
      </c>
      <c r="E43" s="101">
        <v>3</v>
      </c>
      <c r="F43" s="87" t="s">
        <v>123</v>
      </c>
      <c r="G43" s="87">
        <v>2</v>
      </c>
      <c r="H43" s="88"/>
      <c r="I43" s="88"/>
      <c r="J43" s="88" t="s">
        <v>178</v>
      </c>
      <c r="K43" s="143" t="s">
        <v>107</v>
      </c>
      <c r="L43" s="220">
        <v>0</v>
      </c>
      <c r="M43" s="223" t="s">
        <v>191</v>
      </c>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row>
    <row r="44" spans="1:49" s="26" customFormat="1" ht="123" customHeight="1" thickBot="1">
      <c r="A44" s="85">
        <v>13</v>
      </c>
      <c r="B44" s="68" t="s">
        <v>42</v>
      </c>
      <c r="C44" s="86" t="s">
        <v>92</v>
      </c>
      <c r="D44" s="86" t="s">
        <v>96</v>
      </c>
      <c r="E44" s="101">
        <v>3</v>
      </c>
      <c r="F44" s="87" t="s">
        <v>123</v>
      </c>
      <c r="G44" s="87">
        <v>1</v>
      </c>
      <c r="H44" s="88"/>
      <c r="I44" s="88"/>
      <c r="J44" s="88" t="s">
        <v>182</v>
      </c>
      <c r="K44" s="143" t="s">
        <v>105</v>
      </c>
      <c r="L44" s="143">
        <v>3</v>
      </c>
      <c r="M44" s="89"/>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row>
    <row r="45" spans="1:49" s="26" customFormat="1" ht="75" customHeight="1">
      <c r="A45" s="272">
        <v>14</v>
      </c>
      <c r="B45" s="79" t="s">
        <v>43</v>
      </c>
      <c r="C45" s="283" t="s">
        <v>76</v>
      </c>
      <c r="D45" s="283" t="s">
        <v>98</v>
      </c>
      <c r="E45" s="100">
        <v>7</v>
      </c>
      <c r="F45" s="262" t="s">
        <v>123</v>
      </c>
      <c r="G45" s="262">
        <v>1</v>
      </c>
      <c r="H45" s="81"/>
      <c r="I45" s="81"/>
      <c r="J45" s="81" t="s">
        <v>181</v>
      </c>
      <c r="K45" s="267" t="s">
        <v>107</v>
      </c>
      <c r="L45" s="267">
        <v>0</v>
      </c>
      <c r="M45" s="318" t="s">
        <v>190</v>
      </c>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row>
    <row r="46" spans="1:49" s="26" customFormat="1" ht="23.25">
      <c r="A46" s="249"/>
      <c r="B46" s="33" t="s">
        <v>44</v>
      </c>
      <c r="C46" s="265"/>
      <c r="D46" s="265"/>
      <c r="E46" s="102">
        <v>2</v>
      </c>
      <c r="F46" s="263"/>
      <c r="G46" s="263"/>
      <c r="H46" s="51"/>
      <c r="I46" s="51"/>
      <c r="J46" s="51"/>
      <c r="K46" s="268"/>
      <c r="L46" s="268"/>
      <c r="M46" s="319"/>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row>
    <row r="47" spans="1:49" s="26" customFormat="1" ht="37.5">
      <c r="A47" s="249"/>
      <c r="B47" s="34" t="s">
        <v>45</v>
      </c>
      <c r="C47" s="265"/>
      <c r="D47" s="265"/>
      <c r="E47" s="102">
        <v>2</v>
      </c>
      <c r="F47" s="263"/>
      <c r="G47" s="263"/>
      <c r="H47" s="51"/>
      <c r="I47" s="51"/>
      <c r="J47" s="51"/>
      <c r="K47" s="268"/>
      <c r="L47" s="268"/>
      <c r="M47" s="319"/>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row>
    <row r="48" spans="1:49" s="26" customFormat="1" ht="23.25">
      <c r="A48" s="249"/>
      <c r="B48" s="34" t="s">
        <v>46</v>
      </c>
      <c r="C48" s="265"/>
      <c r="D48" s="265"/>
      <c r="E48" s="102">
        <v>1</v>
      </c>
      <c r="F48" s="263"/>
      <c r="G48" s="263"/>
      <c r="H48" s="51"/>
      <c r="I48" s="51"/>
      <c r="J48" s="51"/>
      <c r="K48" s="268"/>
      <c r="L48" s="268"/>
      <c r="M48" s="319"/>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row>
    <row r="49" spans="1:49" s="26" customFormat="1" ht="24" thickBot="1">
      <c r="A49" s="250"/>
      <c r="B49" s="90" t="s">
        <v>47</v>
      </c>
      <c r="C49" s="266"/>
      <c r="D49" s="266"/>
      <c r="E49" s="102">
        <v>2</v>
      </c>
      <c r="F49" s="264"/>
      <c r="G49" s="264"/>
      <c r="H49" s="84"/>
      <c r="I49" s="84"/>
      <c r="J49" s="84"/>
      <c r="K49" s="269"/>
      <c r="L49" s="269"/>
      <c r="M49" s="320"/>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row>
    <row r="50" spans="1:49" s="26" customFormat="1" ht="108.75" thickBot="1">
      <c r="A50" s="85">
        <v>15</v>
      </c>
      <c r="B50" s="68" t="s">
        <v>48</v>
      </c>
      <c r="C50" s="86" t="s">
        <v>77</v>
      </c>
      <c r="D50" s="86" t="s">
        <v>99</v>
      </c>
      <c r="E50" s="103">
        <v>5</v>
      </c>
      <c r="F50" s="87" t="s">
        <v>123</v>
      </c>
      <c r="G50" s="87">
        <v>1</v>
      </c>
      <c r="H50" s="88"/>
      <c r="I50" s="88"/>
      <c r="J50" s="88" t="s">
        <v>181</v>
      </c>
      <c r="K50" s="143" t="s">
        <v>107</v>
      </c>
      <c r="L50" s="143">
        <v>0</v>
      </c>
      <c r="M50" s="222" t="s">
        <v>190</v>
      </c>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row>
    <row r="51" spans="1:49" s="26" customFormat="1" ht="24" customHeight="1" thickBot="1">
      <c r="A51" s="238" t="s">
        <v>60</v>
      </c>
      <c r="B51" s="239"/>
      <c r="C51" s="239"/>
      <c r="D51" s="239"/>
      <c r="E51" s="239"/>
      <c r="F51" s="239"/>
      <c r="G51" s="239"/>
      <c r="H51" s="239"/>
      <c r="I51" s="239"/>
      <c r="J51" s="239"/>
      <c r="K51" s="239"/>
      <c r="L51" s="239"/>
      <c r="M51" s="241"/>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row>
    <row r="52" spans="1:49" s="26" customFormat="1" ht="126" customHeight="1" thickBot="1">
      <c r="A52" s="85">
        <v>16</v>
      </c>
      <c r="B52" s="68" t="s">
        <v>56</v>
      </c>
      <c r="C52" s="68" t="s">
        <v>78</v>
      </c>
      <c r="D52" s="91" t="s">
        <v>100</v>
      </c>
      <c r="E52" s="101">
        <v>4</v>
      </c>
      <c r="F52" s="87" t="s">
        <v>121</v>
      </c>
      <c r="G52" s="87">
        <v>1</v>
      </c>
      <c r="H52" s="92">
        <v>1</v>
      </c>
      <c r="I52" s="92" t="s">
        <v>108</v>
      </c>
      <c r="J52" s="92" t="s">
        <v>166</v>
      </c>
      <c r="K52" s="143" t="s">
        <v>105</v>
      </c>
      <c r="L52" s="143">
        <v>4</v>
      </c>
      <c r="M52" s="210" t="s">
        <v>189</v>
      </c>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row>
    <row r="53" spans="1:49" s="26" customFormat="1" ht="190.5" customHeight="1" thickBot="1">
      <c r="A53" s="85">
        <v>17</v>
      </c>
      <c r="B53" s="68" t="s">
        <v>57</v>
      </c>
      <c r="C53" s="68" t="s">
        <v>79</v>
      </c>
      <c r="D53" s="91" t="s">
        <v>101</v>
      </c>
      <c r="E53" s="101">
        <v>6</v>
      </c>
      <c r="F53" s="87" t="s">
        <v>127</v>
      </c>
      <c r="G53" s="87">
        <v>12</v>
      </c>
      <c r="H53" s="92"/>
      <c r="I53" s="92"/>
      <c r="J53" s="92" t="s">
        <v>184</v>
      </c>
      <c r="K53" s="143" t="s">
        <v>2</v>
      </c>
      <c r="L53" s="143">
        <v>5.5</v>
      </c>
      <c r="M53" s="210" t="s">
        <v>197</v>
      </c>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row>
    <row r="54" spans="1:49" s="26" customFormat="1" ht="130.5" customHeight="1" thickBot="1">
      <c r="A54" s="85">
        <v>18</v>
      </c>
      <c r="B54" s="68" t="s">
        <v>58</v>
      </c>
      <c r="C54" s="93" t="s">
        <v>80</v>
      </c>
      <c r="D54" s="91" t="s">
        <v>102</v>
      </c>
      <c r="E54" s="101">
        <v>1</v>
      </c>
      <c r="F54" s="87" t="s">
        <v>127</v>
      </c>
      <c r="G54" s="87" t="s">
        <v>108</v>
      </c>
      <c r="H54" s="92"/>
      <c r="I54" s="92"/>
      <c r="J54" s="92" t="s">
        <v>183</v>
      </c>
      <c r="K54" s="143" t="s">
        <v>105</v>
      </c>
      <c r="L54" s="143">
        <v>1</v>
      </c>
      <c r="M54" s="210" t="s">
        <v>188</v>
      </c>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row>
    <row r="55" spans="1:49" s="26" customFormat="1" ht="129.75" customHeight="1" thickBot="1">
      <c r="A55" s="85">
        <v>19</v>
      </c>
      <c r="B55" s="68" t="s">
        <v>59</v>
      </c>
      <c r="C55" s="68" t="s">
        <v>81</v>
      </c>
      <c r="D55" s="91" t="s">
        <v>103</v>
      </c>
      <c r="E55" s="101">
        <v>2</v>
      </c>
      <c r="F55" s="87" t="s">
        <v>127</v>
      </c>
      <c r="G55" s="87" t="s">
        <v>108</v>
      </c>
      <c r="H55" s="92"/>
      <c r="I55" s="92"/>
      <c r="J55" s="92" t="s">
        <v>176</v>
      </c>
      <c r="K55" s="143" t="s">
        <v>105</v>
      </c>
      <c r="L55" s="143">
        <v>2</v>
      </c>
      <c r="M55" s="210" t="s">
        <v>187</v>
      </c>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row>
    <row r="56" spans="1:49" s="26" customFormat="1" ht="155.25" customHeight="1" thickBot="1">
      <c r="A56" s="85">
        <v>20</v>
      </c>
      <c r="B56" s="68" t="s">
        <v>4</v>
      </c>
      <c r="C56" s="68" t="s">
        <v>82</v>
      </c>
      <c r="D56" s="94" t="s">
        <v>104</v>
      </c>
      <c r="E56" s="101">
        <v>2</v>
      </c>
      <c r="F56" s="87" t="s">
        <v>127</v>
      </c>
      <c r="G56" s="87" t="s">
        <v>108</v>
      </c>
      <c r="H56" s="92"/>
      <c r="I56" s="92"/>
      <c r="J56" s="92" t="s">
        <v>177</v>
      </c>
      <c r="K56" s="143" t="s">
        <v>105</v>
      </c>
      <c r="L56" s="143">
        <v>2</v>
      </c>
      <c r="M56" s="210" t="s">
        <v>136</v>
      </c>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row>
    <row r="57" spans="1:49" s="26" customFormat="1" ht="26.25" customHeight="1" thickBot="1">
      <c r="A57" s="35"/>
      <c r="B57" s="36"/>
      <c r="C57" s="36"/>
      <c r="D57" s="36"/>
      <c r="E57" s="36"/>
      <c r="F57" s="36"/>
      <c r="G57" s="36"/>
      <c r="H57" s="271" t="s">
        <v>109</v>
      </c>
      <c r="I57" s="271"/>
      <c r="J57" s="271"/>
      <c r="K57" s="271"/>
      <c r="L57" s="166">
        <f>L15+L16+L17+L18+L20+L21+L23+L24+L26+L27+L30+L32+L33+L37+L38+L39+L40+L42+L43+L44+L45+L50+L52+L53+L54+L55+L56</f>
        <v>63.67</v>
      </c>
      <c r="M57" s="37"/>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row>
    <row r="58" spans="1:49" s="26" customFormat="1" ht="23.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row>
    <row r="59" spans="1:49" s="26" customFormat="1" ht="204"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row>
    <row r="60" spans="1:49" s="26" customFormat="1" ht="153"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row>
    <row r="61" spans="1:49" s="26" customFormat="1" ht="166.5"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row>
  </sheetData>
  <protectedRanges>
    <protectedRange sqref="D52:F52" name="Actividad 13_4"/>
    <protectedRange sqref="D43:G44" name="Actividad 11_4"/>
    <protectedRange sqref="B40:M40 B39:I39 K39:L39" name="Actividad 10_4"/>
    <protectedRange sqref="B23:M23" name="Actividad 2_4"/>
    <protectedRange sqref="B26:C28" name="Actividad 4_4"/>
    <protectedRange sqref="B32:I32 K32:M32 M39 M42" name="Actividad 6_4"/>
    <protectedRange sqref="B33:J35 L33:M35 K33:K34" name="actividad 7_4"/>
    <protectedRange sqref="B31:J31 B30:M30" name="Actividad 5_4"/>
    <protectedRange sqref="B24:H24 J24:M24" name="Actividad 3_4"/>
    <protectedRange sqref="B15:C22 D18:G21 D22:J22 I24 H18:M18 H20:M21" name="Actividad 1_4"/>
    <protectedRange sqref="I55:L56" name="Actividad 16_2_1"/>
    <protectedRange sqref="K54:L54" name="Actividad 15_2_1"/>
    <protectedRange sqref="K52:L52" name="Actividad 13_2_1"/>
    <protectedRange sqref="I43:M44" name="Actividad 11_2_1"/>
    <protectedRange sqref="H26:L28 J32 J39" name="Actividad 4_2_1"/>
    <protectedRange sqref="H16:L16 I15:L15 I17:L17" name="Actividad 1_2_1"/>
    <protectedRange sqref="K53:M53 M54:M55"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s>
  <autoFilter ref="A13:M57"/>
  <mergeCells count="78">
    <mergeCell ref="M45:M49"/>
    <mergeCell ref="A1:P1"/>
    <mergeCell ref="E33:E34"/>
    <mergeCell ref="A10:N10"/>
    <mergeCell ref="A18:A20"/>
    <mergeCell ref="I8:K8"/>
    <mergeCell ref="E8:H8"/>
    <mergeCell ref="H12:J12"/>
    <mergeCell ref="A12:G12"/>
    <mergeCell ref="I9:K9"/>
    <mergeCell ref="C18:C20"/>
    <mergeCell ref="D18:D20"/>
    <mergeCell ref="C30:C34"/>
    <mergeCell ref="K18:K19"/>
    <mergeCell ref="K21:K22"/>
    <mergeCell ref="K12:M12"/>
    <mergeCell ref="A14:M14"/>
    <mergeCell ref="P9:S9"/>
    <mergeCell ref="R14:S14"/>
    <mergeCell ref="I18:I19"/>
    <mergeCell ref="J18:J19"/>
    <mergeCell ref="H18:H19"/>
    <mergeCell ref="N16:P16"/>
    <mergeCell ref="M18:M19"/>
    <mergeCell ref="L18:L19"/>
    <mergeCell ref="L8:M8"/>
    <mergeCell ref="L9:M9"/>
    <mergeCell ref="A2:M2"/>
    <mergeCell ref="A3:M3"/>
    <mergeCell ref="A4:M4"/>
    <mergeCell ref="A5:M5"/>
    <mergeCell ref="A8:D8"/>
    <mergeCell ref="A7:M7"/>
    <mergeCell ref="E9:H9"/>
    <mergeCell ref="A9:D9"/>
    <mergeCell ref="K45:K49"/>
    <mergeCell ref="L45:L49"/>
    <mergeCell ref="K40:K41"/>
    <mergeCell ref="H57:K57"/>
    <mergeCell ref="D21:D24"/>
    <mergeCell ref="A51:M51"/>
    <mergeCell ref="A45:A49"/>
    <mergeCell ref="A35:A39"/>
    <mergeCell ref="C35:C39"/>
    <mergeCell ref="D35:D39"/>
    <mergeCell ref="A21:A24"/>
    <mergeCell ref="A30:A34"/>
    <mergeCell ref="E36:E37"/>
    <mergeCell ref="C45:C49"/>
    <mergeCell ref="D45:D49"/>
    <mergeCell ref="B33:B34"/>
    <mergeCell ref="F45:F49"/>
    <mergeCell ref="G45:G49"/>
    <mergeCell ref="I40:I41"/>
    <mergeCell ref="J40:J41"/>
    <mergeCell ref="C41:C42"/>
    <mergeCell ref="M40:M41"/>
    <mergeCell ref="L40:L41"/>
    <mergeCell ref="A40:A42"/>
    <mergeCell ref="H40:H41"/>
    <mergeCell ref="A29:M29"/>
    <mergeCell ref="K30:K31"/>
    <mergeCell ref="L30:L31"/>
    <mergeCell ref="M30:M31"/>
    <mergeCell ref="L33:L34"/>
    <mergeCell ref="M33:M34"/>
    <mergeCell ref="C21:C24"/>
    <mergeCell ref="F33:F34"/>
    <mergeCell ref="K35:K36"/>
    <mergeCell ref="G33:G34"/>
    <mergeCell ref="H33:H34"/>
    <mergeCell ref="I33:I34"/>
    <mergeCell ref="J33:J34"/>
    <mergeCell ref="K33:K34"/>
    <mergeCell ref="D30:D34"/>
    <mergeCell ref="A25:M25"/>
    <mergeCell ref="L21:L22"/>
    <mergeCell ref="M21:M22"/>
  </mergeCells>
  <conditionalFormatting sqref="K26:L28">
    <cfRule type="expression" dxfId="29" priority="164" stopIfTrue="1">
      <formula>K26="NC"</formula>
    </cfRule>
    <cfRule type="expression" dxfId="28" priority="165" stopIfTrue="1">
      <formula>K26="PE"</formula>
    </cfRule>
    <cfRule type="expression" dxfId="27" priority="166" stopIfTrue="1">
      <formula>K26="PA"</formula>
    </cfRule>
    <cfRule type="expression" dxfId="26" priority="167" stopIfTrue="1">
      <formula>K26="C"</formula>
    </cfRule>
  </conditionalFormatting>
  <conditionalFormatting sqref="K15:L15">
    <cfRule type="expression" dxfId="25" priority="136" stopIfTrue="1">
      <formula>K15:K23="NC"</formula>
    </cfRule>
    <cfRule type="expression" dxfId="24" priority="137" stopIfTrue="1">
      <formula>K15:K23="PE"</formula>
    </cfRule>
    <cfRule type="expression" dxfId="23" priority="138" stopIfTrue="1">
      <formula>K15:K23="PA"</formula>
    </cfRule>
    <cfRule type="expression" dxfId="22" priority="139" stopIfTrue="1">
      <formula>K15:K23="C"</formula>
    </cfRule>
  </conditionalFormatting>
  <conditionalFormatting sqref="H1 H6">
    <cfRule type="containsText" dxfId="21" priority="60" operator="containsText" text="Sin empezar">
      <formula>NOT(ISERROR(SEARCH("Sin empezar",H1)))</formula>
    </cfRule>
    <cfRule type="containsText" dxfId="20" priority="61" stopIfTrue="1" operator="containsText" text="En progreso">
      <formula>NOT(ISERROR(SEARCH("En progreso",H1)))</formula>
    </cfRule>
    <cfRule type="containsText" dxfId="19" priority="62" stopIfTrue="1" operator="containsText" text="Completado">
      <formula>NOT(ISERROR(SEARCH("Completado",H1)))</formula>
    </cfRule>
    <cfRule type="iconSet" priority="63">
      <iconSet iconSet="3Symbols2">
        <cfvo type="percent" val="0"/>
        <cfvo type="percent" val="33"/>
        <cfvo type="percent" val="67"/>
      </iconSet>
    </cfRule>
  </conditionalFormatting>
  <conditionalFormatting sqref="K26:K28 K52:K56 K42:K45 K50 K35 K37:K39 K23:K24 K32:K33 K30 K15:K18 K20">
    <cfRule type="containsText" dxfId="18" priority="59" operator="containsText" text="Cumplido">
      <formula>NOT(ISERROR(SEARCH("Cumplido",K15)))</formula>
    </cfRule>
  </conditionalFormatting>
  <conditionalFormatting sqref="K26:K28 K52:K56 K42:K45 K50 K35 K37:K39 K23:K24 K32:K33 K30 K15:K18 K20">
    <cfRule type="containsText" dxfId="17" priority="55" operator="containsText" text="N/A">
      <formula>NOT(ISERROR(SEARCH("N/A",K15)))</formula>
    </cfRule>
    <cfRule type="containsText" dxfId="16" priority="56" operator="containsText" text="No Cumplido">
      <formula>NOT(ISERROR(SEARCH("No Cumplido",K15)))</formula>
    </cfRule>
    <cfRule type="containsText" dxfId="15" priority="57" operator="containsText" text="Pendiente">
      <formula>NOT(ISERROR(SEARCH("Pendiente",K15)))</formula>
    </cfRule>
    <cfRule type="containsText" dxfId="14" priority="58" operator="containsText" text="Parcial">
      <formula>NOT(ISERROR(SEARCH("Parcial",K15)))</formula>
    </cfRule>
  </conditionalFormatting>
  <conditionalFormatting sqref="K21">
    <cfRule type="expression" dxfId="13" priority="11" stopIfTrue="1">
      <formula>K21="NC"</formula>
    </cfRule>
    <cfRule type="expression" dxfId="12" priority="12" stopIfTrue="1">
      <formula>K21="PE"</formula>
    </cfRule>
    <cfRule type="expression" dxfId="11" priority="13" stopIfTrue="1">
      <formula>K21="PA"</formula>
    </cfRule>
    <cfRule type="expression" dxfId="10" priority="14" stopIfTrue="1">
      <formula>K21="C"</formula>
    </cfRule>
  </conditionalFormatting>
  <conditionalFormatting sqref="K21">
    <cfRule type="containsText" dxfId="9" priority="10" operator="containsText" text="Cumplido">
      <formula>NOT(ISERROR(SEARCH("Cumplido",K21)))</formula>
    </cfRule>
  </conditionalFormatting>
  <conditionalFormatting sqref="K21">
    <cfRule type="containsText" dxfId="8" priority="6" operator="containsText" text="N/A">
      <formula>NOT(ISERROR(SEARCH("N/A",K21)))</formula>
    </cfRule>
    <cfRule type="containsText" dxfId="7" priority="7" operator="containsText" text="No Cumplido">
      <formula>NOT(ISERROR(SEARCH("No Cumplido",K21)))</formula>
    </cfRule>
    <cfRule type="containsText" dxfId="6" priority="8" operator="containsText" text="Pendiente">
      <formula>NOT(ISERROR(SEARCH("Pendiente",K21)))</formula>
    </cfRule>
    <cfRule type="containsText" dxfId="5" priority="9" operator="containsText" text="Parcial">
      <formula>NOT(ISERROR(SEARCH("Parcial",K21)))</formula>
    </cfRule>
  </conditionalFormatting>
  <conditionalFormatting sqref="K40">
    <cfRule type="containsText" dxfId="4" priority="5" operator="containsText" text="Cumplido">
      <formula>NOT(ISERROR(SEARCH("Cumplido",K40)))</formula>
    </cfRule>
  </conditionalFormatting>
  <conditionalFormatting sqref="K40">
    <cfRule type="containsText" dxfId="3" priority="1" operator="containsText" text="N/A">
      <formula>NOT(ISERROR(SEARCH("N/A",K40)))</formula>
    </cfRule>
    <cfRule type="containsText" dxfId="2" priority="2" operator="containsText" text="No Cumplido">
      <formula>NOT(ISERROR(SEARCH("No Cumplido",K40)))</formula>
    </cfRule>
    <cfRule type="containsText" dxfId="1" priority="3" operator="containsText" text="Pendiente">
      <formula>NOT(ISERROR(SEARCH("Pendiente",K40)))</formula>
    </cfRule>
    <cfRule type="containsText" dxfId="0" priority="4" operator="containsText" text="Parcial">
      <formula>NOT(ISERROR(SEARCH("Parcial",K40)))</formula>
    </cfRule>
  </conditionalFormatting>
  <dataValidations count="70">
    <dataValidation type="custom" allowBlank="1" showInputMessage="1" showErrorMessage="1" error="Estos datos no deben ser modificados." sqref="C53">
      <formula1>C52</formula1>
    </dataValidation>
    <dataValidation type="custom" showInputMessage="1" showErrorMessage="1" error="Esta información no puede modificarse._x000a_"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_x000a_" sqref="B26 C26:C28">
      <formula1>SUM(B26:B28)</formula1>
    </dataValidation>
    <dataValidation type="custom" allowBlank="1" showInputMessage="1" showErrorMessage="1" error="Esta información no puede modificarse._x000a_" sqref="B27 C43:C44">
      <formula1>SUM(B27:B28)</formula1>
    </dataValidation>
    <dataValidation type="custom" allowBlank="1" showInputMessage="1" showErrorMessage="1" error="Esta información no puede modificarse._x000a_" sqref="B30:B34 B52:B56">
      <formula1>SUM(B30:B34)</formula1>
    </dataValidation>
    <dataValidation type="custom" allowBlank="1" showInputMessage="1" showErrorMessage="1" error="Esta información no puede modificarse._x000a_" sqref="C16:C17 C21:C24">
      <formula1>SUM(C16:C24)</formula1>
    </dataValidation>
    <dataValidation type="custom" showInputMessage="1" showErrorMessage="1" error="Esta información no puede modificarse._x000a_" sqref="D26:D28">
      <formula1>SUM(D26:D28)</formula1>
    </dataValidation>
    <dataValidation type="custom" allowBlank="1" showInputMessage="1" showErrorMessage="1" error="Esta información no puede modificarse._x000a_" sqref="C50 C52 C55 D56">
      <formula1>SUM(B44,B46,B49,C50)</formula1>
    </dataValidation>
    <dataValidation type="custom" allowBlank="1" showInputMessage="1" showErrorMessage="1" error="Esta información no puede modificarse._x000a_" sqref="D50 D41:D44">
      <formula1>SUM(D44,D43,D42,D41,D50)</formula1>
    </dataValidation>
    <dataValidation type="custom" allowBlank="1" showInputMessage="1" showErrorMessage="1" error="Esta información no puede modificarse._x000a_" sqref="B36:B40">
      <formula1>SUM(B35:B50)</formula1>
    </dataValidation>
    <dataValidation type="custom" allowBlank="1" showInputMessage="1" showErrorMessage="1" error="Esta información no puede modificarse._x000a_" sqref="B41">
      <formula1>SUM(B39:B54)</formula1>
    </dataValidation>
    <dataValidation type="custom" allowBlank="1" showInputMessage="1" showErrorMessage="1" error="Esta información no puede modificarse._x000a_" sqref="B42:B50">
      <formula1>SUM(B41:B55)</formula1>
    </dataValidation>
    <dataValidation type="custom" allowBlank="1" showInputMessage="1" showErrorMessage="1" error="Esta información no puede modificarse._x000a_" sqref="C30:C34">
      <formula1>SUM(C30:C50)</formula1>
    </dataValidation>
    <dataValidation type="custom" allowBlank="1" showInputMessage="1" showErrorMessage="1" error="Estos datos no deben modificarse." sqref="C56 C54">
      <formula1>C54</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_x000a_" sqref="B28 C45:D49 D30:D34 C35:C42 C15 B35">
      <formula1>B15</formula1>
    </dataValidation>
    <dataValidation type="custom" allowBlank="1" showInputMessage="1" showErrorMessage="1" sqref="C18:C20">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27 E45">
      <formula1>7</formula1>
      <formula2>7</formula2>
    </dataValidation>
    <dataValidation type="whole" allowBlank="1" showInputMessage="1" showErrorMessage="1" sqref="E18 E39 E42:E44 E36:E37 E24">
      <formula1>3</formula1>
      <formula2>3</formula2>
    </dataValidation>
    <dataValidation type="whole" allowBlank="1" showInputMessage="1" showErrorMessage="1" sqref="E19 E54 E48 E32">
      <formula1>1</formula1>
      <formula2>1</formula2>
    </dataValidation>
    <dataValidation type="whole" allowBlank="1" showInputMessage="1" showErrorMessage="1" sqref="E20 E49 E46:E47 E38 E31 E55:E56 E23">
      <formula1>2</formula1>
      <formula2>2</formula2>
    </dataValidation>
    <dataValidation type="whole" allowBlank="1" showInputMessage="1" showErrorMessage="1" sqref="E21">
      <formula1>10</formula1>
      <formula2>10</formula2>
    </dataValidation>
    <dataValidation type="whole" allowBlank="1" showInputMessage="1" showErrorMessage="1" sqref="E22 E50">
      <formula1>5</formula1>
      <formula2>5</formula2>
    </dataValidation>
    <dataValidation type="whole" allowBlank="1" showInputMessage="1" showErrorMessage="1" sqref="E26 E35">
      <formula1>8</formula1>
      <formula2>8</formula2>
    </dataValidation>
    <dataValidation type="custom" showInputMessage="1" showErrorMessage="1" error="Esta información no puede modificarse._x000a_" sqref="D35:D40">
      <formula1>D35</formula1>
    </dataValidation>
    <dataValidation type="whole" allowBlank="1" showInputMessage="1" showErrorMessage="1" sqref="E33:E34 E52 E41">
      <formula1>4</formula1>
      <formula2>4</formula2>
    </dataValidation>
    <dataValidation type="whole" allowBlank="1" showInputMessage="1" showErrorMessage="1" sqref="E53">
      <formula1>6</formula1>
      <formula2>6</formula2>
    </dataValidation>
    <dataValidation type="whole" operator="equal" allowBlank="1" showInputMessage="1" showErrorMessage="1" sqref="L54">
      <formula1>1</formula1>
    </dataValidation>
    <dataValidation type="whole" operator="equal" allowBlank="1" showInputMessage="1" showErrorMessage="1" sqref="L56 L55">
      <formula1>2</formula1>
    </dataValidation>
    <dataValidation type="whole" operator="lessThanOrEqual" allowBlank="1" showInputMessage="1" showErrorMessage="1" sqref="L15 L43">
      <formula1>3</formula1>
    </dataValidation>
    <dataValidation type="whole" operator="equal" allowBlank="1" showInputMessage="1" showErrorMessage="1" sqref="L30:L31">
      <formula1>2</formula1>
    </dataValidation>
    <dataValidation type="whole" operator="lessThanOrEqual" allowBlank="1" showInputMessage="1" showErrorMessage="1" sqref="L50">
      <formula1>5</formula1>
    </dataValidation>
    <dataValidation type="whole" operator="equal" allowBlank="1" showInputMessage="1" showErrorMessage="1" sqref="L52">
      <formula1>4</formula1>
    </dataValidation>
    <dataValidation type="whole" operator="lessThanOrEqual" allowBlank="1" showInputMessage="1" showErrorMessage="1" sqref="L45:L49 L32:L33">
      <formula1>7</formula1>
    </dataValidation>
    <dataValidation type="whole" operator="lessThanOrEqual" allowBlank="1" showInputMessage="1" showErrorMessage="1" sqref="L35:L38">
      <formula1>8</formula1>
    </dataValidation>
    <dataValidation type="whole" operator="equal" allowBlank="1" showInputMessage="1" showErrorMessage="1" sqref="G33:G34 G38 G27 G43 L24 L44">
      <formula1>3</formula1>
    </dataValidation>
    <dataValidation type="list" allowBlank="1" showInputMessage="1" showErrorMessage="1" sqref="N41:N42 N25:N38">
      <formula1>$Q$15:$Q$15</formula1>
    </dataValidation>
    <dataValidation type="custom" showInputMessage="1" showErrorMessage="1" sqref="F36:G36 G54:G56">
      <formula1>"N/A"</formula1>
    </dataValidation>
    <dataValidation type="custom" showInputMessage="1" showErrorMessage="1" sqref="F15 F31">
      <formula1>"T1"</formula1>
    </dataValidation>
    <dataValidation type="custom" showInputMessage="1" showErrorMessage="1" sqref="F28 F53:F56 F42 F22 F19 F16">
      <formula1>"T1/T2/T3/T4"</formula1>
    </dataValidation>
    <dataValidation type="custom" showInputMessage="1" showErrorMessage="1" sqref="F32 F39 F24">
      <formula1>"T2"</formula1>
    </dataValidation>
    <dataValidation type="custom" showInputMessage="1" showErrorMessage="1" sqref="F17 F27">
      <formula1>"T2/T3"</formula1>
    </dataValidation>
    <dataValidation type="custom" allowBlank="1" showInputMessage="1" showErrorMessage="1" sqref="F26 F20">
      <formula1>"T2/T3/T4"</formula1>
    </dataValidation>
    <dataValidation type="custom" showInputMessage="1" showErrorMessage="1" sqref="F33:F34">
      <formula1>"T2/T4"</formula1>
    </dataValidation>
    <dataValidation type="custom" showInputMessage="1" showErrorMessage="1" sqref="F37 F52 F41">
      <formula1>"T3"</formula1>
    </dataValidation>
    <dataValidation type="custom" showInputMessage="1" showErrorMessage="1" sqref="F38 F43:F50">
      <formula1>"T4"</formula1>
    </dataValidation>
    <dataValidation type="whole" operator="equal" showInputMessage="1" showErrorMessage="1" sqref="G15 G52 G44:G50 G41:G42 G39 G37 G31 G22:G24 G19:G20">
      <formula1>1</formula1>
    </dataValidation>
    <dataValidation type="whole" operator="equal" showInputMessage="1" showErrorMessage="1" sqref="G26 G28">
      <formula1>4</formula1>
    </dataValidation>
    <dataValidation type="whole" operator="equal" showInputMessage="1" showErrorMessage="1" sqref="G16">
      <formula1>8</formula1>
    </dataValidation>
    <dataValidation type="whole" operator="equal" showInputMessage="1" showErrorMessage="1" sqref="G53">
      <formula1>12</formula1>
    </dataValidation>
    <dataValidation type="whole" operator="equal" allowBlank="1" showInputMessage="1" showErrorMessage="1" sqref="G32">
      <formula1>1</formula1>
    </dataValidation>
    <dataValidation type="decimal" operator="equal" allowBlank="1" showInputMessage="1" showErrorMessage="1" sqref="L16">
      <formula1>3.5</formula1>
    </dataValidation>
    <dataValidation type="custom" allowBlank="1" showInputMessage="1" showErrorMessage="1" sqref="F23">
      <formula1>"T2"</formula1>
    </dataValidation>
    <dataValidation type="whole" operator="lessThanOrEqual" allowBlank="1" showInputMessage="1" showErrorMessage="1" sqref="L28">
      <formula1>0</formula1>
    </dataValidation>
    <dataValidation type="decimal" operator="equal" allowBlank="1" showInputMessage="1" showErrorMessage="1" sqref="L42">
      <formula1>1.5</formula1>
    </dataValidation>
    <dataValidation type="decimal" operator="equal" allowBlank="1" showInputMessage="1" showErrorMessage="1" sqref="L39">
      <formula1>1.5</formula1>
    </dataValidation>
    <dataValidation type="custom" allowBlank="1" showInputMessage="1" showErrorMessage="1" sqref="E28">
      <formula1>"N/A"</formula1>
    </dataValidation>
    <dataValidation type="whole" operator="equal" allowBlank="1" showInputMessage="1" showErrorMessage="1" sqref="L17">
      <formula1>7</formula1>
    </dataValidation>
    <dataValidation type="list" allowBlank="1" showInputMessage="1" showErrorMessage="1" sqref="K18 K21">
      <formula1>$Q$10:$Q$14</formula1>
    </dataValidation>
    <dataValidation type="decimal" operator="equal" allowBlank="1" showInputMessage="1" showErrorMessage="1" sqref="L18:L19">
      <formula1>0.75</formula1>
    </dataValidation>
    <dataValidation type="whole" operator="equal" allowBlank="1" showInputMessage="1" showErrorMessage="1" sqref="L20">
      <formula1>2</formula1>
    </dataValidation>
    <dataValidation type="decimal" operator="equal" allowBlank="1" showInputMessage="1" showErrorMessage="1" sqref="L21:L22">
      <formula1>3.25</formula1>
    </dataValidation>
    <dataValidation type="whole" operator="equal" allowBlank="1" showInputMessage="1" showErrorMessage="1" sqref="L23">
      <formula1>2</formula1>
    </dataValidation>
    <dataValidation type="decimal" operator="equal" allowBlank="1" showInputMessage="1" showErrorMessage="1" sqref="L27">
      <formula1>4.67</formula1>
    </dataValidation>
    <dataValidation type="whole" operator="equal" allowBlank="1" showInputMessage="1" showErrorMessage="1" sqref="L40:L41">
      <formula1>4</formula1>
    </dataValidation>
    <dataValidation type="whole" operator="equal" allowBlank="1" showInputMessage="1" showErrorMessage="1" sqref="L26">
      <formula1>8</formula1>
    </dataValidation>
    <dataValidation type="decimal" operator="equal" allowBlank="1" showInputMessage="1" showErrorMessage="1" sqref="L53">
      <formula1>5.5</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5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K37:K40 K26:K28 K52:K56 K50 K42:K45 K20 K35 K15:K17 K32:K33 K30 K23:K24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F18" sqref="F18"/>
    </sheetView>
  </sheetViews>
  <sheetFormatPr baseColWidth="10" defaultColWidth="11.5703125" defaultRowHeight="15"/>
  <cols>
    <col min="5" max="5" width="12.85546875" customWidth="1"/>
    <col min="7" max="7" width="12.42578125" customWidth="1"/>
    <col min="8" max="8" width="13.42578125" customWidth="1"/>
    <col min="10" max="10" width="11.140625" customWidth="1"/>
    <col min="11" max="11" width="14" customWidth="1"/>
  </cols>
  <sheetData>
    <row r="2" spans="1:12" ht="21">
      <c r="A2" s="175"/>
      <c r="B2" s="365" t="s">
        <v>137</v>
      </c>
      <c r="C2" s="365"/>
      <c r="D2" s="365"/>
      <c r="E2" s="365"/>
      <c r="F2" s="365"/>
      <c r="G2" s="365"/>
      <c r="H2" s="365"/>
      <c r="I2" s="365"/>
      <c r="J2" s="365"/>
      <c r="K2" s="365"/>
      <c r="L2" s="175"/>
    </row>
    <row r="3" spans="1:12" ht="15.75" thickBot="1">
      <c r="A3" s="175"/>
      <c r="B3" s="175"/>
      <c r="C3" s="175"/>
      <c r="D3" s="175"/>
      <c r="E3" s="175"/>
      <c r="F3" s="175"/>
      <c r="G3" s="175"/>
      <c r="H3" s="175"/>
      <c r="I3" s="175"/>
      <c r="J3" s="175"/>
      <c r="K3" s="175"/>
      <c r="L3" s="175"/>
    </row>
    <row r="4" spans="1:12" ht="15" customHeight="1">
      <c r="A4" s="175"/>
      <c r="B4" s="366" t="s">
        <v>138</v>
      </c>
      <c r="C4" s="368" t="s">
        <v>139</v>
      </c>
      <c r="D4" s="369"/>
      <c r="E4" s="370" t="s">
        <v>140</v>
      </c>
      <c r="F4" s="370"/>
      <c r="G4" s="370"/>
      <c r="H4" s="370"/>
      <c r="I4" s="369"/>
      <c r="J4" s="371"/>
      <c r="K4" s="373" t="s">
        <v>141</v>
      </c>
      <c r="L4" s="175"/>
    </row>
    <row r="5" spans="1:12" ht="26.25" thickBot="1">
      <c r="A5" s="175"/>
      <c r="B5" s="367"/>
      <c r="C5" s="375" t="s">
        <v>142</v>
      </c>
      <c r="D5" s="376"/>
      <c r="E5" s="176" t="s">
        <v>143</v>
      </c>
      <c r="F5" s="177" t="s">
        <v>144</v>
      </c>
      <c r="G5" s="178" t="s">
        <v>145</v>
      </c>
      <c r="H5" s="179" t="s">
        <v>146</v>
      </c>
      <c r="I5" s="180" t="s">
        <v>108</v>
      </c>
      <c r="J5" s="372"/>
      <c r="K5" s="374"/>
      <c r="L5" s="175"/>
    </row>
    <row r="6" spans="1:12">
      <c r="A6" s="175"/>
      <c r="B6" s="181">
        <v>1</v>
      </c>
      <c r="C6" s="377" t="s">
        <v>147</v>
      </c>
      <c r="D6" s="378"/>
      <c r="E6" s="182">
        <v>5</v>
      </c>
      <c r="F6" s="183">
        <f>+COUNTIF('Evaluación PT 2018'!K15:K24,"Parcial")</f>
        <v>3</v>
      </c>
      <c r="G6" s="183">
        <f>+COUNTIF('Evaluación PT 2018'!K15:K24,"Pendiente")</f>
        <v>0</v>
      </c>
      <c r="H6" s="184">
        <f>+COUNTIF('Evaluación PT 2018'!K15:K24,"No cumplido")</f>
        <v>0</v>
      </c>
      <c r="I6" s="183">
        <f>+COUNTIF('Evaluación PT 2018'!K15:K24,"N/A")</f>
        <v>0</v>
      </c>
      <c r="J6" s="372"/>
      <c r="K6" s="361">
        <f>'Evaluación PT 2018'!L57</f>
        <v>63.67</v>
      </c>
      <c r="L6" s="175"/>
    </row>
    <row r="7" spans="1:12">
      <c r="A7" s="175"/>
      <c r="B7" s="185">
        <v>2</v>
      </c>
      <c r="C7" s="353" t="s">
        <v>148</v>
      </c>
      <c r="D7" s="354"/>
      <c r="E7" s="182">
        <v>1</v>
      </c>
      <c r="F7" s="183">
        <f>+COUNTIF('Evaluación PT 2018'!K26:K28,"Parcial")</f>
        <v>1</v>
      </c>
      <c r="G7" s="183">
        <f>+COUNTIF('Evaluación PT 2018'!K26:K28,"Pendiente")</f>
        <v>0</v>
      </c>
      <c r="H7" s="186">
        <f>+COUNTIF('Evaluación PT 2018'!K26:K28,"No cumplido")</f>
        <v>0</v>
      </c>
      <c r="I7" s="187">
        <f>+COUNTIF('Evaluación PT 2018'!K26:K28,"N/A")</f>
        <v>1</v>
      </c>
      <c r="J7" s="372"/>
      <c r="K7" s="379"/>
      <c r="L7" s="175"/>
    </row>
    <row r="8" spans="1:12" ht="15" customHeight="1">
      <c r="A8" s="175"/>
      <c r="B8" s="185">
        <v>3</v>
      </c>
      <c r="C8" s="353" t="s">
        <v>149</v>
      </c>
      <c r="D8" s="354"/>
      <c r="E8" s="182">
        <f>COUNTIF('Evaluación PT 2018'!K30:K50,"Cumplido ")</f>
        <v>3</v>
      </c>
      <c r="F8" s="183">
        <f>+COUNTIF('Evaluación PT 2018'!K30:K50,"Parcial")</f>
        <v>2</v>
      </c>
      <c r="G8" s="183">
        <f>+COUNTIF('Evaluación PT 2018'!K30:K50,"Pendiente")</f>
        <v>0</v>
      </c>
      <c r="H8" s="186">
        <f>+COUNTIF('Evaluación PT 2018'!K30:K50,"No cumplido")</f>
        <v>7</v>
      </c>
      <c r="I8" s="187">
        <f>+COUNTIF('Evaluación PT 2018'!K30:K50,"N/A")</f>
        <v>1</v>
      </c>
      <c r="J8" s="372"/>
      <c r="K8" s="355" t="s">
        <v>150</v>
      </c>
      <c r="L8" s="175"/>
    </row>
    <row r="9" spans="1:12">
      <c r="A9" s="175"/>
      <c r="B9" s="185">
        <v>4</v>
      </c>
      <c r="C9" s="353" t="s">
        <v>151</v>
      </c>
      <c r="D9" s="354"/>
      <c r="E9" s="182">
        <f>COUNTIF('Evaluación PT 2018'!K52:K56,"Cumplido ")</f>
        <v>4</v>
      </c>
      <c r="F9" s="183">
        <f>+COUNTIF('Evaluación PT 2018'!K52:K56,"Parcial")</f>
        <v>1</v>
      </c>
      <c r="G9" s="183">
        <f>+COUNTIF('Evaluación PT 2018'!K52:K56,"Pendiente")</f>
        <v>0</v>
      </c>
      <c r="H9" s="186">
        <f>+COUNTIF('Evaluación PT 2018'!K52:K56,"No cumplido")</f>
        <v>0</v>
      </c>
      <c r="I9" s="187">
        <f>+COUNTIF('Evaluación PT 2018'!K52:K56,"N/A")</f>
        <v>0</v>
      </c>
      <c r="J9" s="372"/>
      <c r="K9" s="356"/>
      <c r="L9" s="175"/>
    </row>
    <row r="10" spans="1:12">
      <c r="A10" s="175"/>
      <c r="B10" s="357" t="s">
        <v>152</v>
      </c>
      <c r="C10" s="358"/>
      <c r="D10" s="359"/>
      <c r="E10" s="188">
        <f>SUM(E6:E9)</f>
        <v>13</v>
      </c>
      <c r="F10" s="188">
        <f t="shared" ref="F10:I10" si="0">SUM(F6:F9)</f>
        <v>7</v>
      </c>
      <c r="G10" s="188">
        <f t="shared" si="0"/>
        <v>0</v>
      </c>
      <c r="H10" s="188">
        <f t="shared" si="0"/>
        <v>7</v>
      </c>
      <c r="I10" s="188">
        <f t="shared" si="0"/>
        <v>2</v>
      </c>
      <c r="J10" s="189">
        <f>SUM(E10:I10)</f>
        <v>29</v>
      </c>
      <c r="K10" s="360">
        <v>0</v>
      </c>
      <c r="L10" s="175"/>
    </row>
    <row r="11" spans="1:12">
      <c r="A11" s="175"/>
      <c r="B11" s="362" t="s">
        <v>153</v>
      </c>
      <c r="C11" s="363"/>
      <c r="D11" s="364"/>
      <c r="E11" s="190">
        <f>+E10/J10</f>
        <v>0.44827586206896552</v>
      </c>
      <c r="F11" s="191">
        <f>+F10/J10</f>
        <v>0.2413793103448276</v>
      </c>
      <c r="G11" s="191">
        <f>+G10/J10</f>
        <v>0</v>
      </c>
      <c r="H11" s="192">
        <f>+H10/J10</f>
        <v>0.2413793103448276</v>
      </c>
      <c r="I11" s="193">
        <f>+I10/J10</f>
        <v>6.8965517241379309E-2</v>
      </c>
      <c r="J11" s="194">
        <f>SUM(E11:I11)</f>
        <v>1</v>
      </c>
      <c r="K11" s="361"/>
      <c r="L11" s="175"/>
    </row>
    <row r="12" spans="1:12" ht="15.75" thickBot="1">
      <c r="A12" s="175"/>
      <c r="B12" s="347" t="s">
        <v>154</v>
      </c>
      <c r="C12" s="348"/>
      <c r="D12" s="349"/>
      <c r="E12" s="350"/>
      <c r="F12" s="350"/>
      <c r="G12" s="350"/>
      <c r="H12" s="350"/>
      <c r="I12" s="350"/>
      <c r="J12" s="350"/>
      <c r="K12" s="195">
        <f>K6-K10</f>
        <v>63.67</v>
      </c>
      <c r="L12" s="175"/>
    </row>
    <row r="13" spans="1:12">
      <c r="A13" s="175"/>
      <c r="B13" s="351" t="s">
        <v>155</v>
      </c>
      <c r="C13" s="351"/>
      <c r="D13" s="351"/>
      <c r="E13" s="351"/>
      <c r="F13" s="351"/>
      <c r="G13" s="351"/>
      <c r="H13" s="351"/>
      <c r="I13" s="351"/>
      <c r="J13" s="351"/>
      <c r="K13" s="351"/>
      <c r="L13" s="175"/>
    </row>
    <row r="14" spans="1:12">
      <c r="A14" s="175"/>
      <c r="B14" s="175"/>
      <c r="C14" s="175"/>
      <c r="D14" s="175"/>
      <c r="E14" s="175"/>
      <c r="F14" s="175"/>
      <c r="G14" s="175"/>
      <c r="H14" s="175"/>
      <c r="I14" s="175"/>
      <c r="J14" s="175"/>
      <c r="K14" s="175"/>
      <c r="L14" s="175"/>
    </row>
    <row r="15" spans="1:12">
      <c r="A15" s="175"/>
      <c r="B15" s="352"/>
      <c r="C15" s="352"/>
      <c r="D15" s="352"/>
      <c r="E15" s="352"/>
      <c r="F15" s="352"/>
      <c r="G15" s="352"/>
      <c r="H15" s="352"/>
      <c r="I15" s="352"/>
      <c r="J15" s="352"/>
      <c r="K15" s="352"/>
      <c r="L15" s="175"/>
    </row>
  </sheetData>
  <mergeCells count="20">
    <mergeCell ref="B2:K2"/>
    <mergeCell ref="B4:B5"/>
    <mergeCell ref="C4:D4"/>
    <mergeCell ref="E4:I4"/>
    <mergeCell ref="J4:J9"/>
    <mergeCell ref="K4:K5"/>
    <mergeCell ref="C5:D5"/>
    <mergeCell ref="C6:D6"/>
    <mergeCell ref="K6:K7"/>
    <mergeCell ref="C7:D7"/>
    <mergeCell ref="B12:D12"/>
    <mergeCell ref="E12:J12"/>
    <mergeCell ref="B13:K13"/>
    <mergeCell ref="B15:K15"/>
    <mergeCell ref="C8:D8"/>
    <mergeCell ref="K8:K9"/>
    <mergeCell ref="C9:D9"/>
    <mergeCell ref="B10:D10"/>
    <mergeCell ref="K10:K11"/>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6"/>
  <sheetViews>
    <sheetView topLeftCell="A10" workbookViewId="0">
      <selection activeCell="E16" sqref="E16"/>
    </sheetView>
  </sheetViews>
  <sheetFormatPr baseColWidth="10" defaultColWidth="11.5703125" defaultRowHeight="15"/>
  <cols>
    <col min="2" max="2" width="0" hidden="1" customWidth="1"/>
  </cols>
  <sheetData>
    <row r="2" spans="2:2" ht="18.75">
      <c r="B2" s="49" t="s">
        <v>105</v>
      </c>
    </row>
    <row r="3" spans="2:2" ht="18.75">
      <c r="B3" s="49" t="s">
        <v>2</v>
      </c>
    </row>
    <row r="4" spans="2:2" ht="18.75">
      <c r="B4" s="49" t="s">
        <v>106</v>
      </c>
    </row>
    <row r="5" spans="2:2" ht="18.75">
      <c r="B5" s="49" t="s">
        <v>107</v>
      </c>
    </row>
    <row r="6" spans="2:2" ht="18.75">
      <c r="B6" s="49"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2018</vt:lpstr>
      <vt:lpstr>Resumen de resultados</vt:lpstr>
      <vt:lpstr>Hoja1</vt:lpstr>
      <vt:lpstr>'Evaluación PT 2018'!Área_de_impresión</vt:lpstr>
      <vt:lpstr>'Evaluación PT 2018'!Títulos_a_imprimir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Epifania De la Cruz</cp:lastModifiedBy>
  <cp:lastPrinted>2018-02-28T17:38:19Z</cp:lastPrinted>
  <dcterms:created xsi:type="dcterms:W3CDTF">2014-10-03T18:34:35Z</dcterms:created>
  <dcterms:modified xsi:type="dcterms:W3CDTF">2019-02-08T15:18:26Z</dcterms:modified>
</cp:coreProperties>
</file>